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377E8A4E-E83A-4BF5-AD3E-411BD18307F0}" xr6:coauthVersionLast="36" xr6:coauthVersionMax="36" xr10:uidLastSave="{00000000-0000-0000-0000-000000000000}"/>
  <bookViews>
    <workbookView xWindow="0" yWindow="0" windowWidth="24000" windowHeight="9225" activeTab="1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1" i="15"/>
  <c r="K10" i="15" s="1"/>
  <c r="E11" i="15"/>
  <c r="G10" i="15" s="1"/>
  <c r="Q29" i="14"/>
  <c r="O29" i="14"/>
  <c r="M29" i="14"/>
  <c r="K29" i="14"/>
  <c r="I29" i="14"/>
  <c r="G29" i="14"/>
  <c r="E29" i="14"/>
  <c r="C29" i="14"/>
  <c r="U14" i="13"/>
  <c r="S14" i="13"/>
  <c r="Q14" i="13"/>
  <c r="O14" i="13"/>
  <c r="M14" i="13"/>
  <c r="K14" i="13"/>
  <c r="I14" i="13"/>
  <c r="G14" i="13"/>
  <c r="E14" i="13"/>
  <c r="C14" i="13"/>
  <c r="Q34" i="12"/>
  <c r="O34" i="12"/>
  <c r="M34" i="12"/>
  <c r="K34" i="12"/>
  <c r="I34" i="12"/>
  <c r="G34" i="12"/>
  <c r="E34" i="12"/>
  <c r="C34" i="12"/>
  <c r="Q31" i="11"/>
  <c r="O31" i="11"/>
  <c r="M31" i="11"/>
  <c r="K31" i="11"/>
  <c r="I31" i="11"/>
  <c r="G31" i="11"/>
  <c r="E31" i="11"/>
  <c r="C31" i="11"/>
  <c r="S13" i="10"/>
  <c r="Q13" i="10"/>
  <c r="O13" i="10"/>
  <c r="M13" i="10"/>
  <c r="K13" i="10"/>
  <c r="I13" i="10"/>
  <c r="S10" i="9"/>
  <c r="Q10" i="9"/>
  <c r="O10" i="9"/>
  <c r="M10" i="9"/>
  <c r="K10" i="9"/>
  <c r="I10" i="9"/>
  <c r="E12" i="8"/>
  <c r="I11" i="8"/>
  <c r="G11" i="8"/>
  <c r="I10" i="8"/>
  <c r="G10" i="8"/>
  <c r="G12" i="8" s="1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8" i="6"/>
  <c r="Q18" i="6"/>
  <c r="O18" i="6"/>
  <c r="M18" i="6"/>
  <c r="K18" i="6"/>
  <c r="K10" i="5"/>
  <c r="AI29" i="4"/>
  <c r="AG29" i="4"/>
  <c r="AE29" i="4"/>
  <c r="AC29" i="4"/>
  <c r="AA29" i="4"/>
  <c r="Y29" i="4"/>
  <c r="X29" i="4"/>
  <c r="V29" i="4"/>
  <c r="U29" i="4"/>
  <c r="S29" i="4"/>
  <c r="Q29" i="4"/>
  <c r="O29" i="4"/>
  <c r="Q9" i="3"/>
  <c r="M9" i="3"/>
  <c r="K9" i="3"/>
  <c r="I9" i="3"/>
  <c r="E9" i="3"/>
  <c r="C9" i="3"/>
  <c r="W17" i="2"/>
  <c r="U17" i="2"/>
  <c r="S17" i="2"/>
  <c r="Q17" i="2"/>
  <c r="O17" i="2"/>
  <c r="M17" i="2"/>
  <c r="L17" i="2"/>
  <c r="J17" i="2"/>
  <c r="I17" i="2"/>
  <c r="G17" i="2"/>
  <c r="E17" i="2"/>
  <c r="C17" i="2"/>
  <c r="I12" i="8" l="1"/>
  <c r="G9" i="15"/>
  <c r="G11" i="15" s="1"/>
  <c r="K9" i="15"/>
  <c r="K11" i="15" s="1"/>
</calcChain>
</file>

<file path=xl/sharedStrings.xml><?xml version="1.0" encoding="utf-8"?>
<sst xmlns="http://schemas.openxmlformats.org/spreadsheetml/2006/main" count="536" uniqueCount="192">
  <si>
    <t>‫اختصاصی بازارگردانی نماد صنعت و معدن</t>
  </si>
  <si>
    <t>‫صورت وضعیت پورتفوی</t>
  </si>
  <si>
    <t>‫برای ماه منتهی به 1399/04/31</t>
  </si>
  <si>
    <t>‫1- سرمایه گذاری ها</t>
  </si>
  <si>
    <t>‫1-1- سرمایه گذاری در سهام و حق تقدم سهام</t>
  </si>
  <si>
    <t>‫1399/03/31</t>
  </si>
  <si>
    <t>‫تغییرات طی دوره</t>
  </si>
  <si>
    <t>‫1399/04/31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</si>
  <si>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</si>
  <si>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</si>
  <si>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</si>
  <si>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</si>
  <si>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</si>
  <si>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</si>
  <si>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</si>
  <si>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</si>
  <si>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</si>
  <si>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</si>
  <si>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</si>
  <si>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</si>
  <si>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‫شركت سرمايه گذاري مس سرچشمه (تقدم)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</si>
  <si>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</si>
  <si>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</si>
  <si>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</si>
  <si>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</si>
  <si>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</si>
  <si>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</si>
  <si>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</si>
  <si>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</si>
  <si>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</si>
  <si>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</si>
  <si>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</si>
  <si>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</si>
  <si>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</si>
  <si>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</si>
  <si>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</si>
  <si>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</si>
  <si>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</si>
  <si>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</si>
  <si>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‫اسنادخزانه-م11بودجه98-001013</t>
  </si>
  <si>
    <t>‫بلی</t>
  </si>
  <si>
    <t>‫فرابورس</t>
  </si>
  <si>
    <t>‫1398/03/18</t>
  </si>
  <si>
    <t>‫1400/10/13</t>
  </si>
  <si>
    <t>‫0</t>
  </si>
  <si>
    <t>‫اسنادخزانه-م12بودجه98-001111</t>
  </si>
  <si>
    <t>‫خیر</t>
  </si>
  <si>
    <t>‫1400/11/11</t>
  </si>
  <si>
    <t>‫اسنادخزانه-م13بودجه97-000518</t>
  </si>
  <si>
    <t>‫1397/07/18</t>
  </si>
  <si>
    <t>‫1400/05/18</t>
  </si>
  <si>
    <t>‫اسنادخزانه-م15بودجه98-010406</t>
  </si>
  <si>
    <t>‫1398/04/06</t>
  </si>
  <si>
    <t>‫1401/04/06</t>
  </si>
  <si>
    <t>‫اسنادخزانه-م16بودجه97-000407</t>
  </si>
  <si>
    <t>‫1397/09/07</t>
  </si>
  <si>
    <t>‫1400/04/07</t>
  </si>
  <si>
    <t>‫اسنادخزانه-م17بودجه98-010512</t>
  </si>
  <si>
    <t>‫1398/08/12</t>
  </si>
  <si>
    <t>‫1401/05/12</t>
  </si>
  <si>
    <t>‫اسنادخزانه-م18بودجه97-000525</t>
  </si>
  <si>
    <t>‫1397/11/25</t>
  </si>
  <si>
    <t>‫1400/05/25</t>
  </si>
  <si>
    <t>‫اسنادخزانه-م18بودجه98-010614</t>
  </si>
  <si>
    <t>‫1398/08/14</t>
  </si>
  <si>
    <t>‫1401/06/14</t>
  </si>
  <si>
    <t>‫اسنادخزانه-م20بودجه97-000324</t>
  </si>
  <si>
    <t>‫1397/11/24</t>
  </si>
  <si>
    <t>‫1400/03/24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</si>
  <si>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</si>
  <si>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</si>
  <si>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</si>
  <si>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</si>
  <si>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</si>
  <si>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‫اسنادخزانه-م2بودجه98-990430</t>
  </si>
  <si>
    <t>‫1399/04/30</t>
  </si>
  <si>
    <t>‫اسنادخزانه-م3بودجه97-990721</t>
  </si>
  <si>
    <t>‫1397/03/21</t>
  </si>
  <si>
    <t>‫1399/07/21</t>
  </si>
  <si>
    <t>‫اسنادخزانه-م3بودجه98-990521</t>
  </si>
  <si>
    <t>‫1399/05/21</t>
  </si>
  <si>
    <t>‫اسنادخزانه-م4بودجه97-991022</t>
  </si>
  <si>
    <t>‫1397/03/22</t>
  </si>
  <si>
    <t>‫1399/10/22</t>
  </si>
  <si>
    <t>‫اسنادخزانه-م6بودجه98-000519</t>
  </si>
  <si>
    <t>‫1400/05/19</t>
  </si>
  <si>
    <t>‫اسنادخزانه-م7بودجه98-000719</t>
  </si>
  <si>
    <t>‫1400/07/19</t>
  </si>
  <si>
    <t>‫مرابحه گندم2-واجدشرايط خاص1400</t>
  </si>
  <si>
    <t>‫1396/08/20</t>
  </si>
  <si>
    <t>‫1400/08/20</t>
  </si>
  <si>
    <t>‫17</t>
  </si>
  <si>
    <t>‫مشاركت دولت-باشرايط خاص140010</t>
  </si>
  <si>
    <t>‫1396/10/26</t>
  </si>
  <si>
    <t>‫1400/10/26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</si>
  <si>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</si>
  <si>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</si>
  <si>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</si>
  <si>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</si>
  <si>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</si>
  <si>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</si>
  <si>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</si>
  <si>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</si>
  <si>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</si>
  <si>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</si>
  <si>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</si>
  <si>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</si>
  <si>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</si>
  <si>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</si>
  <si>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</si>
  <si>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</si>
  <si>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</si>
  <si>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</si>
  <si>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</si>
  <si>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</si>
  <si>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</si>
  <si>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</si>
  <si>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‫849-40-2561740-3</t>
  </si>
  <si>
    <t>‫1398/06/13</t>
  </si>
  <si>
    <t>‫849-40-2561740-4</t>
  </si>
  <si>
    <t>‫849-40-2561740-5</t>
  </si>
  <si>
    <t>‫849-810-2561740-1</t>
  </si>
  <si>
    <t>‫کوتاه مدت</t>
  </si>
  <si>
    <t>‫849-810-2561740-2</t>
  </si>
  <si>
    <t>‫سپرده بانکی نزد بانک صنعت و معدن</t>
  </si>
  <si>
    <t>‫0103925966006</t>
  </si>
  <si>
    <t>‫1398/10/21</t>
  </si>
  <si>
    <t>‫849-40-2561740-1</t>
  </si>
  <si>
    <t>‫1399/04/24</t>
  </si>
  <si>
    <t>‫849-810-2561740-3</t>
  </si>
  <si>
    <t>‫1399/04/04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</si>
  <si>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</si>
  <si>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</si>
  <si>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</si>
  <si>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</si>
  <si>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</si>
  <si>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</si>
  <si>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</si>
  <si>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</si>
  <si>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</si>
  <si>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</si>
  <si>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</si>
  <si>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</si>
  <si>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</si>
  <si>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</si>
  <si>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</si>
  <si>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</si>
  <si>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</si>
  <si>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</si>
  <si>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</si>
  <si>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</si>
  <si>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</si>
  <si>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</si>
  <si>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</si>
  <si>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</si>
  <si>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</si>
  <si>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</si>
  <si>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‫1399/01/20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</si>
  <si>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</si>
  <si>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</si>
  <si>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</si>
  <si>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</si>
  <si>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مدت-1-2561740-810-849-سامان</t>
  </si>
  <si>
    <t>‫1399/04/09</t>
  </si>
  <si>
    <t>‫-</t>
  </si>
  <si>
    <t>‫كوتاه مدت-2-2561740-810-849-سامان</t>
  </si>
  <si>
    <t>‫1399/04/27</t>
  </si>
  <si>
    <t>‫1399/08/20</t>
  </si>
  <si>
    <t>‫1399/10/26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</si>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</sst>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2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sz val="11"/>
      <color indexed="8"/>
      <name val="Calibri"/>
      <family val="2"/>
      <scheme val="minor"/>
    </font>
    <font>
      <b/>
      <sz val="12"/>
      <name val="B Nazanin"/>
      <charset val="178"/>
    </font>
    <font>
      <sz val="12"/>
      <color indexed="8"/>
      <name val="Calibri"/>
      <family val="2"/>
      <scheme val="minor"/>
    </font>
    <font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8" fillId="0" borderId="0" applyFont="0" applyFill="0" applyBorder="0" applyAlignment="0" applyProtection="0"/>
  </cellStyleXfs>
  <cellXfs count="155">
    <xf numFmtId="0" fontId="0" fillId="0" borderId="0" xfId="0"/>
    <xf numFmtId="37" fontId="9" fillId="0" borderId="4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37" fontId="11" fillId="0" borderId="4" xfId="0" applyNumberFormat="1" applyFont="1" applyBorder="1" applyAlignment="1">
      <alignment horizontal="center" vertical="center"/>
    </xf>
    <xf numFmtId="37" fontId="12" fillId="0" borderId="4" xfId="0" applyNumberFormat="1" applyFont="1" applyBorder="1" applyAlignment="1">
      <alignment horizontal="center" vertical="center"/>
    </xf>
    <xf numFmtId="37" fontId="13" fillId="0" borderId="4" xfId="0" applyNumberFormat="1" applyFont="1" applyBorder="1" applyAlignment="1">
      <alignment horizontal="center" vertical="center"/>
    </xf>
    <xf numFmtId="37" fontId="14" fillId="0" borderId="4" xfId="0" applyNumberFormat="1" applyFont="1" applyBorder="1" applyAlignment="1">
      <alignment horizontal="center" vertical="center"/>
    </xf>
    <xf numFmtId="37" fontId="15" fillId="0" borderId="4" xfId="0" applyNumberFormat="1" applyFont="1" applyBorder="1" applyAlignment="1">
      <alignment horizontal="center" vertical="center"/>
    </xf>
    <xf numFmtId="37" fontId="16" fillId="0" borderId="4" xfId="0" applyNumberFormat="1" applyFont="1" applyBorder="1" applyAlignment="1">
      <alignment horizontal="center" vertical="center"/>
    </xf>
    <xf numFmtId="37" fontId="17" fillId="0" borderId="4" xfId="0" applyNumberFormat="1" applyFont="1" applyBorder="1" applyAlignment="1">
      <alignment horizontal="center" vertical="center"/>
    </xf>
    <xf numFmtId="37" fontId="18" fillId="0" borderId="4" xfId="0" applyNumberFormat="1" applyFont="1" applyBorder="1" applyAlignment="1">
      <alignment horizontal="center" vertical="center"/>
    </xf>
    <xf numFmtId="37" fontId="19" fillId="0" borderId="4" xfId="0" applyNumberFormat="1" applyFont="1" applyBorder="1" applyAlignment="1">
      <alignment horizontal="center" vertical="center"/>
    </xf>
    <xf numFmtId="37" fontId="20" fillId="0" borderId="4" xfId="0" applyNumberFormat="1" applyFont="1" applyBorder="1" applyAlignment="1">
      <alignment horizontal="center" vertical="center"/>
    </xf>
    <xf numFmtId="37" fontId="42" fillId="0" borderId="4" xfId="0" applyNumberFormat="1" applyFont="1" applyBorder="1" applyAlignment="1">
      <alignment horizontal="center" vertical="center"/>
    </xf>
    <xf numFmtId="37" fontId="43" fillId="0" borderId="4" xfId="0" applyNumberFormat="1" applyFont="1" applyBorder="1" applyAlignment="1">
      <alignment horizontal="center" vertical="center"/>
    </xf>
    <xf numFmtId="37" fontId="44" fillId="0" borderId="4" xfId="0" applyNumberFormat="1" applyFont="1" applyBorder="1" applyAlignment="1">
      <alignment horizontal="center" vertical="center"/>
    </xf>
    <xf numFmtId="37" fontId="45" fillId="0" borderId="4" xfId="0" applyNumberFormat="1" applyFont="1" applyBorder="1" applyAlignment="1">
      <alignment horizontal="center" vertical="center"/>
    </xf>
    <xf numFmtId="37" fontId="46" fillId="0" borderId="4" xfId="0" applyNumberFormat="1" applyFont="1" applyBorder="1" applyAlignment="1">
      <alignment horizontal="center" vertical="center"/>
    </xf>
    <xf numFmtId="37" fontId="47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5" fillId="0" borderId="4" xfId="0" applyNumberFormat="1" applyFont="1" applyBorder="1" applyAlignment="1">
      <alignment horizontal="center" vertical="center"/>
    </xf>
    <xf numFmtId="37" fontId="66" fillId="0" borderId="4" xfId="0" applyNumberFormat="1" applyFont="1" applyBorder="1" applyAlignment="1">
      <alignment horizontal="center" vertical="center"/>
    </xf>
    <xf numFmtId="37" fontId="67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0" fontId="0" fillId="0" borderId="0" xfId="0"/>
    <xf numFmtId="0" fontId="80" fillId="0" borderId="0" xfId="0" applyFont="1"/>
    <xf numFmtId="37" fontId="81" fillId="0" borderId="1" xfId="0" applyNumberFormat="1" applyFont="1" applyBorder="1" applyAlignment="1">
      <alignment horizontal="center" vertical="center"/>
    </xf>
    <xf numFmtId="37" fontId="81" fillId="3" borderId="0" xfId="0" applyNumberFormat="1" applyFont="1" applyFill="1" applyAlignment="1">
      <alignment horizontal="right" vertical="center" wrapText="1"/>
    </xf>
    <xf numFmtId="0" fontId="80" fillId="3" borderId="0" xfId="0" applyFont="1" applyFill="1"/>
    <xf numFmtId="37" fontId="81" fillId="3" borderId="0" xfId="0" applyNumberFormat="1" applyFont="1" applyFill="1" applyAlignment="1">
      <alignment horizontal="center" vertical="center"/>
    </xf>
    <xf numFmtId="10" fontId="81" fillId="3" borderId="0" xfId="0" applyNumberFormat="1" applyFont="1" applyFill="1" applyAlignment="1">
      <alignment horizontal="center" vertical="center"/>
    </xf>
    <xf numFmtId="37" fontId="81" fillId="0" borderId="0" xfId="0" applyNumberFormat="1" applyFont="1" applyAlignment="1">
      <alignment horizontal="right" vertical="center" wrapText="1"/>
    </xf>
    <xf numFmtId="37" fontId="81" fillId="0" borderId="0" xfId="0" applyNumberFormat="1" applyFont="1" applyAlignment="1">
      <alignment horizontal="center" vertical="center"/>
    </xf>
    <xf numFmtId="10" fontId="81" fillId="0" borderId="0" xfId="0" applyNumberFormat="1" applyFont="1" applyAlignment="1">
      <alignment horizontal="center" vertical="center"/>
    </xf>
    <xf numFmtId="37" fontId="81" fillId="0" borderId="3" xfId="0" applyNumberFormat="1" applyFont="1" applyBorder="1" applyAlignment="1">
      <alignment horizontal="center" vertical="center"/>
    </xf>
    <xf numFmtId="10" fontId="81" fillId="0" borderId="3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0" fontId="81" fillId="3" borderId="0" xfId="0" applyFont="1" applyFill="1" applyAlignment="1">
      <alignment horizontal="center" vertical="center"/>
    </xf>
    <xf numFmtId="0" fontId="81" fillId="0" borderId="0" xfId="0" applyFont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 wrapText="1"/>
    </xf>
    <xf numFmtId="164" fontId="80" fillId="0" borderId="0" xfId="1" applyNumberFormat="1" applyFont="1"/>
    <xf numFmtId="164" fontId="81" fillId="3" borderId="0" xfId="1" applyNumberFormat="1" applyFont="1" applyFill="1" applyAlignment="1">
      <alignment horizontal="center" vertical="center"/>
    </xf>
    <xf numFmtId="164" fontId="80" fillId="3" borderId="0" xfId="1" applyNumberFormat="1" applyFont="1" applyFill="1"/>
    <xf numFmtId="10" fontId="81" fillId="3" borderId="0" xfId="1" applyNumberFormat="1" applyFont="1" applyFill="1" applyAlignment="1">
      <alignment horizontal="center" vertical="center"/>
    </xf>
    <xf numFmtId="164" fontId="81" fillId="0" borderId="0" xfId="1" applyNumberFormat="1" applyFont="1" applyAlignment="1">
      <alignment horizontal="center" vertical="center"/>
    </xf>
    <xf numFmtId="10" fontId="81" fillId="0" borderId="0" xfId="1" applyNumberFormat="1" applyFont="1" applyAlignment="1">
      <alignment horizontal="center" vertical="center"/>
    </xf>
    <xf numFmtId="164" fontId="81" fillId="0" borderId="9" xfId="1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left" vertical="center"/>
    </xf>
    <xf numFmtId="164" fontId="81" fillId="0" borderId="4" xfId="1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37" fontId="81" fillId="0" borderId="0" xfId="0" applyNumberFormat="1" applyFont="1" applyAlignment="1">
      <alignment horizontal="right" vertical="center"/>
    </xf>
    <xf numFmtId="37" fontId="8" fillId="0" borderId="3" xfId="0" applyNumberFormat="1" applyFont="1" applyBorder="1" applyAlignment="1">
      <alignment horizontal="center" vertical="center"/>
    </xf>
    <xf numFmtId="10" fontId="81" fillId="0" borderId="9" xfId="1" applyNumberFormat="1" applyFont="1" applyBorder="1" applyAlignment="1">
      <alignment horizontal="center" vertical="center"/>
    </xf>
    <xf numFmtId="37" fontId="1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37" fontId="1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164" fontId="81" fillId="2" borderId="0" xfId="1" applyNumberFormat="1" applyFont="1" applyFill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10" fontId="81" fillId="2" borderId="0" xfId="1" applyNumberFormat="1" applyFont="1" applyFill="1" applyAlignment="1">
      <alignment horizontal="center" vertical="center"/>
    </xf>
    <xf numFmtId="10" fontId="81" fillId="0" borderId="3" xfId="1" applyNumberFormat="1" applyFont="1" applyBorder="1" applyAlignment="1">
      <alignment horizontal="center" vertical="center"/>
    </xf>
    <xf numFmtId="0" fontId="81" fillId="3" borderId="0" xfId="1" applyNumberFormat="1" applyFont="1" applyFill="1" applyAlignment="1">
      <alignment horizontal="center" vertical="center"/>
    </xf>
    <xf numFmtId="0" fontId="81" fillId="2" borderId="0" xfId="1" applyNumberFormat="1" applyFont="1" applyFill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164" fontId="81" fillId="2" borderId="9" xfId="1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79" fillId="0" borderId="0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1" fillId="0" borderId="3" xfId="0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37" fontId="81" fillId="0" borderId="0" xfId="0" applyNumberFormat="1" applyFont="1" applyBorder="1" applyAlignment="1">
      <alignment horizontal="center" vertical="center" wrapText="1"/>
    </xf>
    <xf numFmtId="37" fontId="81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right" vertical="center"/>
    </xf>
    <xf numFmtId="37" fontId="21" fillId="0" borderId="0" xfId="0" applyNumberFormat="1" applyFont="1" applyAlignment="1">
      <alignment horizontal="center" vertical="center"/>
    </xf>
    <xf numFmtId="37" fontId="22" fillId="0" borderId="0" xfId="0" applyNumberFormat="1" applyFont="1" applyAlignment="1">
      <alignment horizontal="center" vertical="center"/>
    </xf>
    <xf numFmtId="37" fontId="23" fillId="0" borderId="0" xfId="0" applyNumberFormat="1" applyFont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81" fillId="0" borderId="0" xfId="0" applyNumberFormat="1" applyFont="1" applyAlignment="1">
      <alignment horizontal="center" vertical="center" wrapText="1"/>
    </xf>
    <xf numFmtId="0" fontId="80" fillId="0" borderId="0" xfId="0" applyFont="1"/>
    <xf numFmtId="37" fontId="24" fillId="0" borderId="0" xfId="0" applyNumberFormat="1" applyFont="1" applyAlignment="1">
      <alignment horizontal="center" vertical="center"/>
    </xf>
    <xf numFmtId="37" fontId="25" fillId="0" borderId="0" xfId="0" applyNumberFormat="1" applyFont="1" applyAlignment="1">
      <alignment horizontal="center" vertical="center"/>
    </xf>
    <xf numFmtId="37" fontId="26" fillId="0" borderId="0" xfId="0" applyNumberFormat="1" applyFont="1" applyAlignment="1">
      <alignment horizontal="center" vertical="center"/>
    </xf>
    <xf numFmtId="0" fontId="80" fillId="2" borderId="2" xfId="0" applyNumberFormat="1" applyFont="1" applyFill="1" applyBorder="1"/>
    <xf numFmtId="37" fontId="27" fillId="0" borderId="0" xfId="0" applyNumberFormat="1" applyFont="1" applyAlignment="1">
      <alignment horizontal="center" vertical="center"/>
    </xf>
    <xf numFmtId="37" fontId="28" fillId="0" borderId="0" xfId="0" applyNumberFormat="1" applyFont="1" applyAlignment="1">
      <alignment horizontal="center" vertical="center"/>
    </xf>
    <xf numFmtId="37" fontId="29" fillId="0" borderId="0" xfId="0" applyNumberFormat="1" applyFont="1" applyAlignment="1">
      <alignment horizontal="center" vertical="center"/>
    </xf>
    <xf numFmtId="164" fontId="81" fillId="0" borderId="0" xfId="1" applyNumberFormat="1" applyFont="1" applyAlignment="1">
      <alignment horizontal="center" vertical="center" wrapText="1"/>
    </xf>
    <xf numFmtId="164" fontId="81" fillId="0" borderId="1" xfId="1" applyNumberFormat="1" applyFont="1" applyBorder="1" applyAlignment="1">
      <alignment horizontal="center" vertical="center"/>
    </xf>
    <xf numFmtId="164" fontId="81" fillId="0" borderId="0" xfId="1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164" fontId="79" fillId="0" borderId="1" xfId="1" applyNumberFormat="1" applyFont="1" applyBorder="1" applyAlignment="1">
      <alignment horizontal="center" vertical="center"/>
    </xf>
    <xf numFmtId="164" fontId="80" fillId="2" borderId="2" xfId="1" applyNumberFormat="1" applyFont="1" applyFill="1" applyBorder="1"/>
    <xf numFmtId="37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164" fontId="81" fillId="2" borderId="1" xfId="1" applyNumberFormat="1" applyFont="1" applyFill="1" applyBorder="1" applyAlignment="1">
      <alignment horizontal="center" vertical="center"/>
    </xf>
    <xf numFmtId="37" fontId="54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8" fillId="0" borderId="0" xfId="0" applyNumberFormat="1" applyFont="1" applyBorder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141371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8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75" t="s">
        <v>0</v>
      </c>
      <c r="B22" s="76"/>
      <c r="C22" s="76"/>
      <c r="D22" s="76"/>
      <c r="E22" s="76"/>
      <c r="F22" s="76"/>
      <c r="G22" s="76"/>
      <c r="H22" s="76"/>
      <c r="I22" s="76"/>
      <c r="J22" s="76"/>
    </row>
    <row r="23" spans="1:10" ht="39.950000000000003" customHeight="1">
      <c r="A23" s="77" t="s">
        <v>1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10" ht="39.950000000000003" customHeight="1">
      <c r="A24" s="78" t="s">
        <v>2</v>
      </c>
      <c r="B24" s="76"/>
      <c r="C24" s="76"/>
      <c r="D24" s="76"/>
      <c r="E24" s="76"/>
      <c r="F24" s="76"/>
      <c r="G24" s="76"/>
      <c r="H24" s="76"/>
      <c r="I24" s="76"/>
      <c r="J24" s="7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4"/>
  <sheetViews>
    <sheetView rightToLeft="1" workbookViewId="0">
      <selection activeCell="Q18" sqref="Q18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28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20.100000000000001" customHeight="1">
      <c r="A2" s="129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0.100000000000001" customHeight="1">
      <c r="A3" s="130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5" spans="1:19" ht="15.75">
      <c r="A5" s="113" t="s">
        <v>158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18.75">
      <c r="A7" s="27"/>
      <c r="B7" s="27"/>
      <c r="C7" s="27"/>
      <c r="D7" s="27"/>
      <c r="E7" s="27"/>
      <c r="F7" s="27"/>
      <c r="G7" s="27"/>
      <c r="H7" s="27"/>
      <c r="I7" s="120" t="s">
        <v>150</v>
      </c>
      <c r="J7" s="121"/>
      <c r="K7" s="121"/>
      <c r="L7" s="121"/>
      <c r="M7" s="121"/>
      <c r="N7" s="27"/>
      <c r="O7" s="131" t="s">
        <v>7</v>
      </c>
      <c r="P7" s="131"/>
      <c r="Q7" s="131"/>
      <c r="R7" s="131"/>
      <c r="S7" s="131"/>
    </row>
    <row r="8" spans="1:19" ht="31.5">
      <c r="A8" s="68" t="s">
        <v>136</v>
      </c>
      <c r="B8" s="27"/>
      <c r="C8" s="59" t="s">
        <v>159</v>
      </c>
      <c r="D8" s="27"/>
      <c r="E8" s="59" t="s">
        <v>36</v>
      </c>
      <c r="F8" s="27"/>
      <c r="G8" s="59" t="s">
        <v>109</v>
      </c>
      <c r="H8" s="27"/>
      <c r="I8" s="59" t="s">
        <v>160</v>
      </c>
      <c r="J8" s="27"/>
      <c r="K8" s="59" t="s">
        <v>155</v>
      </c>
      <c r="L8" s="27"/>
      <c r="M8" s="59" t="s">
        <v>161</v>
      </c>
      <c r="N8" s="27"/>
      <c r="O8" s="59" t="s">
        <v>160</v>
      </c>
      <c r="P8" s="27"/>
      <c r="Q8" s="59" t="s">
        <v>155</v>
      </c>
      <c r="R8" s="27"/>
      <c r="S8" s="59" t="s">
        <v>161</v>
      </c>
    </row>
    <row r="9" spans="1:19" ht="37.5">
      <c r="A9" s="30" t="s">
        <v>162</v>
      </c>
      <c r="B9" s="64"/>
      <c r="C9" s="45" t="s">
        <v>163</v>
      </c>
      <c r="D9" s="45"/>
      <c r="E9" s="45" t="s">
        <v>164</v>
      </c>
      <c r="F9" s="45"/>
      <c r="G9" s="45" t="s">
        <v>44</v>
      </c>
      <c r="H9" s="45"/>
      <c r="I9" s="45">
        <v>9352652</v>
      </c>
      <c r="J9" s="45"/>
      <c r="K9" s="45">
        <v>0</v>
      </c>
      <c r="L9" s="45"/>
      <c r="M9" s="45">
        <v>9352652</v>
      </c>
      <c r="N9" s="45"/>
      <c r="O9" s="45">
        <v>9352652</v>
      </c>
      <c r="P9" s="45"/>
      <c r="Q9" s="45">
        <v>0</v>
      </c>
      <c r="R9" s="45"/>
      <c r="S9" s="45">
        <v>9352652</v>
      </c>
    </row>
    <row r="10" spans="1:19" ht="37.5">
      <c r="A10" s="34" t="s">
        <v>165</v>
      </c>
      <c r="B10" s="66"/>
      <c r="C10" s="67" t="s">
        <v>166</v>
      </c>
      <c r="D10" s="67"/>
      <c r="E10" s="67" t="s">
        <v>164</v>
      </c>
      <c r="F10" s="67"/>
      <c r="G10" s="67" t="s">
        <v>44</v>
      </c>
      <c r="H10" s="67"/>
      <c r="I10" s="67">
        <v>292797367</v>
      </c>
      <c r="J10" s="67"/>
      <c r="K10" s="67">
        <v>0</v>
      </c>
      <c r="L10" s="67"/>
      <c r="M10" s="67">
        <v>292797367</v>
      </c>
      <c r="N10" s="67"/>
      <c r="O10" s="67">
        <v>292797367</v>
      </c>
      <c r="P10" s="67"/>
      <c r="Q10" s="67">
        <v>0</v>
      </c>
      <c r="R10" s="67"/>
      <c r="S10" s="67">
        <v>292797367</v>
      </c>
    </row>
    <row r="11" spans="1:19" ht="37.5">
      <c r="A11" s="30" t="s">
        <v>88</v>
      </c>
      <c r="B11" s="64"/>
      <c r="C11" s="45" t="s">
        <v>167</v>
      </c>
      <c r="D11" s="45"/>
      <c r="E11" s="45" t="s">
        <v>90</v>
      </c>
      <c r="F11" s="45"/>
      <c r="G11" s="45" t="s">
        <v>91</v>
      </c>
      <c r="H11" s="45"/>
      <c r="I11" s="45">
        <v>4272921397</v>
      </c>
      <c r="J11" s="45"/>
      <c r="K11" s="45">
        <v>0</v>
      </c>
      <c r="L11" s="45"/>
      <c r="M11" s="45">
        <v>4272921397</v>
      </c>
      <c r="N11" s="45"/>
      <c r="O11" s="45">
        <v>13277420950</v>
      </c>
      <c r="P11" s="45"/>
      <c r="Q11" s="45">
        <v>0</v>
      </c>
      <c r="R11" s="45"/>
      <c r="S11" s="45">
        <v>13277420950</v>
      </c>
    </row>
    <row r="12" spans="1:19" ht="37.5">
      <c r="A12" s="34" t="s">
        <v>92</v>
      </c>
      <c r="B12" s="66"/>
      <c r="C12" s="67" t="s">
        <v>168</v>
      </c>
      <c r="D12" s="67"/>
      <c r="E12" s="67" t="s">
        <v>94</v>
      </c>
      <c r="F12" s="67"/>
      <c r="G12" s="67" t="s">
        <v>91</v>
      </c>
      <c r="H12" s="67"/>
      <c r="I12" s="67">
        <v>2679242715</v>
      </c>
      <c r="J12" s="67"/>
      <c r="K12" s="67">
        <v>0</v>
      </c>
      <c r="L12" s="67"/>
      <c r="M12" s="67">
        <v>2679242715</v>
      </c>
      <c r="N12" s="67"/>
      <c r="O12" s="67">
        <v>14043623704</v>
      </c>
      <c r="P12" s="67"/>
      <c r="Q12" s="67">
        <v>0</v>
      </c>
      <c r="R12" s="67"/>
      <c r="S12" s="67">
        <v>14043623704</v>
      </c>
    </row>
    <row r="13" spans="1:19" ht="18.75">
      <c r="A13" s="30" t="s">
        <v>23</v>
      </c>
      <c r="B13" s="64"/>
      <c r="C13" s="45"/>
      <c r="D13" s="45"/>
      <c r="E13" s="45"/>
      <c r="F13" s="45"/>
      <c r="G13" s="45"/>
      <c r="H13" s="45"/>
      <c r="I13" s="45">
        <f>SUM(I9:$I$12)</f>
        <v>7254314131</v>
      </c>
      <c r="J13" s="45"/>
      <c r="K13" s="45">
        <f>SUM(K9:$K$12)</f>
        <v>0</v>
      </c>
      <c r="L13" s="45"/>
      <c r="M13" s="45">
        <f>SUM(M9:$M$12)</f>
        <v>7254314131</v>
      </c>
      <c r="N13" s="45"/>
      <c r="O13" s="45">
        <f>SUM(O9:$O$12)</f>
        <v>27623194673</v>
      </c>
      <c r="P13" s="45"/>
      <c r="Q13" s="45">
        <f>SUM(Q9:$Q$12)</f>
        <v>0</v>
      </c>
      <c r="R13" s="45"/>
      <c r="S13" s="45">
        <f>SUM(S9:$S$12)</f>
        <v>27623194673</v>
      </c>
    </row>
    <row r="14" spans="1:19" ht="18.75">
      <c r="A14" s="34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4"/>
  <sheetViews>
    <sheetView rightToLeft="1" tabSelected="1" workbookViewId="0">
      <selection activeCell="T26" sqref="T26"/>
    </sheetView>
  </sheetViews>
  <sheetFormatPr defaultRowHeight="15"/>
  <cols>
    <col min="1" max="1" width="21.28515625" customWidth="1"/>
    <col min="2" max="2" width="1.42578125" customWidth="1"/>
    <col min="3" max="3" width="13.570312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13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20.100000000000001" customHeight="1">
      <c r="A2" s="136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0.100000000000001" customHeight="1">
      <c r="A3" s="137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5" spans="1:17" ht="15.75">
      <c r="A5" s="113" t="s">
        <v>169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5.75">
      <c r="A7" s="27"/>
      <c r="B7" s="27"/>
      <c r="C7" s="120" t="s">
        <v>150</v>
      </c>
      <c r="D7" s="121"/>
      <c r="E7" s="121"/>
      <c r="F7" s="121"/>
      <c r="G7" s="121"/>
      <c r="H7" s="121"/>
      <c r="I7" s="121"/>
      <c r="J7" s="27"/>
      <c r="K7" s="120" t="s">
        <v>7</v>
      </c>
      <c r="L7" s="121"/>
      <c r="M7" s="121"/>
      <c r="N7" s="121"/>
      <c r="O7" s="121"/>
      <c r="P7" s="121"/>
      <c r="Q7" s="121"/>
    </row>
    <row r="8" spans="1:17" ht="31.5">
      <c r="A8" s="68" t="s">
        <v>136</v>
      </c>
      <c r="B8" s="27"/>
      <c r="C8" s="59" t="s">
        <v>9</v>
      </c>
      <c r="D8" s="27"/>
      <c r="E8" s="59" t="s">
        <v>11</v>
      </c>
      <c r="F8" s="27"/>
      <c r="G8" s="59" t="s">
        <v>170</v>
      </c>
      <c r="H8" s="27"/>
      <c r="I8" s="59" t="s">
        <v>171</v>
      </c>
      <c r="J8" s="27"/>
      <c r="K8" s="59" t="s">
        <v>9</v>
      </c>
      <c r="L8" s="27"/>
      <c r="M8" s="59" t="s">
        <v>11</v>
      </c>
      <c r="N8" s="27"/>
      <c r="O8" s="59" t="s">
        <v>170</v>
      </c>
      <c r="P8" s="27"/>
      <c r="Q8" s="59" t="s">
        <v>171</v>
      </c>
    </row>
    <row r="9" spans="1:17" ht="18.75">
      <c r="A9" s="30" t="s">
        <v>17</v>
      </c>
      <c r="B9" s="64"/>
      <c r="C9" s="45">
        <v>800000</v>
      </c>
      <c r="D9" s="45"/>
      <c r="E9" s="45">
        <v>18742457462</v>
      </c>
      <c r="F9" s="45"/>
      <c r="G9" s="45">
        <v>8709700156</v>
      </c>
      <c r="H9" s="45"/>
      <c r="I9" s="45">
        <v>10032757306</v>
      </c>
      <c r="J9" s="45"/>
      <c r="K9" s="45">
        <v>3730000</v>
      </c>
      <c r="L9" s="45"/>
      <c r="M9" s="45">
        <v>56122653620</v>
      </c>
      <c r="N9" s="45"/>
      <c r="O9" s="45">
        <v>29625271730</v>
      </c>
      <c r="P9" s="45"/>
      <c r="Q9" s="45">
        <v>26497381890</v>
      </c>
    </row>
    <row r="10" spans="1:17" ht="37.5">
      <c r="A10" s="34" t="s">
        <v>39</v>
      </c>
      <c r="B10" s="66"/>
      <c r="C10" s="67">
        <v>918</v>
      </c>
      <c r="D10" s="67"/>
      <c r="E10" s="67">
        <v>735702231</v>
      </c>
      <c r="F10" s="67"/>
      <c r="G10" s="67">
        <v>685709395</v>
      </c>
      <c r="H10" s="67"/>
      <c r="I10" s="67">
        <v>49992836</v>
      </c>
      <c r="J10" s="67"/>
      <c r="K10" s="67">
        <v>918</v>
      </c>
      <c r="L10" s="67"/>
      <c r="M10" s="67">
        <v>735702231</v>
      </c>
      <c r="N10" s="67"/>
      <c r="O10" s="67">
        <v>685709395</v>
      </c>
      <c r="P10" s="67"/>
      <c r="Q10" s="67">
        <v>49992836</v>
      </c>
    </row>
    <row r="11" spans="1:17" ht="37.5">
      <c r="A11" s="30" t="s">
        <v>45</v>
      </c>
      <c r="B11" s="64"/>
      <c r="C11" s="45">
        <v>31008</v>
      </c>
      <c r="D11" s="45"/>
      <c r="E11" s="45">
        <v>24540531208</v>
      </c>
      <c r="F11" s="45"/>
      <c r="G11" s="45">
        <v>22942413207</v>
      </c>
      <c r="H11" s="45"/>
      <c r="I11" s="45">
        <v>1598118001</v>
      </c>
      <c r="J11" s="45"/>
      <c r="K11" s="45">
        <v>31008</v>
      </c>
      <c r="L11" s="45"/>
      <c r="M11" s="45">
        <v>24540531208</v>
      </c>
      <c r="N11" s="45"/>
      <c r="O11" s="45">
        <v>22942413207</v>
      </c>
      <c r="P11" s="45"/>
      <c r="Q11" s="45">
        <v>1598118001</v>
      </c>
    </row>
    <row r="12" spans="1:17" ht="37.5">
      <c r="A12" s="34" t="s">
        <v>51</v>
      </c>
      <c r="B12" s="66"/>
      <c r="C12" s="67">
        <v>47270</v>
      </c>
      <c r="D12" s="67"/>
      <c r="E12" s="67">
        <v>35426502184</v>
      </c>
      <c r="F12" s="67"/>
      <c r="G12" s="67">
        <v>32793755993</v>
      </c>
      <c r="H12" s="67"/>
      <c r="I12" s="67">
        <v>2632746191</v>
      </c>
      <c r="J12" s="67"/>
      <c r="K12" s="67">
        <v>47270</v>
      </c>
      <c r="L12" s="67"/>
      <c r="M12" s="67">
        <v>35426502184</v>
      </c>
      <c r="N12" s="67"/>
      <c r="O12" s="67">
        <v>32793755993</v>
      </c>
      <c r="P12" s="67"/>
      <c r="Q12" s="67">
        <v>2632746191</v>
      </c>
    </row>
    <row r="13" spans="1:17" ht="37.5">
      <c r="A13" s="30" t="s">
        <v>54</v>
      </c>
      <c r="B13" s="64"/>
      <c r="C13" s="45">
        <v>48</v>
      </c>
      <c r="D13" s="45"/>
      <c r="E13" s="45">
        <v>41559211</v>
      </c>
      <c r="F13" s="45"/>
      <c r="G13" s="45">
        <v>39526506</v>
      </c>
      <c r="H13" s="45"/>
      <c r="I13" s="45">
        <v>2032705</v>
      </c>
      <c r="J13" s="45"/>
      <c r="K13" s="45">
        <v>48</v>
      </c>
      <c r="L13" s="45"/>
      <c r="M13" s="45">
        <v>41559211</v>
      </c>
      <c r="N13" s="45"/>
      <c r="O13" s="45">
        <v>39526506</v>
      </c>
      <c r="P13" s="45"/>
      <c r="Q13" s="45">
        <v>2032705</v>
      </c>
    </row>
    <row r="14" spans="1:17" ht="37.5">
      <c r="A14" s="34" t="s">
        <v>57</v>
      </c>
      <c r="B14" s="66"/>
      <c r="C14" s="67">
        <v>14632</v>
      </c>
      <c r="D14" s="67"/>
      <c r="E14" s="67">
        <v>10780352176</v>
      </c>
      <c r="F14" s="67"/>
      <c r="G14" s="67">
        <v>9905224323</v>
      </c>
      <c r="H14" s="67"/>
      <c r="I14" s="67">
        <v>875127853</v>
      </c>
      <c r="J14" s="67"/>
      <c r="K14" s="67">
        <v>14632</v>
      </c>
      <c r="L14" s="67"/>
      <c r="M14" s="67">
        <v>10780352176</v>
      </c>
      <c r="N14" s="67"/>
      <c r="O14" s="67">
        <v>9905224323</v>
      </c>
      <c r="P14" s="67"/>
      <c r="Q14" s="67">
        <v>875127853</v>
      </c>
    </row>
    <row r="15" spans="1:17" ht="37.5">
      <c r="A15" s="30" t="s">
        <v>60</v>
      </c>
      <c r="B15" s="64"/>
      <c r="C15" s="45">
        <v>29573</v>
      </c>
      <c r="D15" s="45"/>
      <c r="E15" s="45">
        <v>25130143889</v>
      </c>
      <c r="F15" s="45"/>
      <c r="G15" s="45">
        <v>23840988147</v>
      </c>
      <c r="H15" s="45"/>
      <c r="I15" s="45">
        <v>1289155742</v>
      </c>
      <c r="J15" s="45"/>
      <c r="K15" s="45">
        <v>31799</v>
      </c>
      <c r="L15" s="45"/>
      <c r="M15" s="45">
        <v>26848048436</v>
      </c>
      <c r="N15" s="45"/>
      <c r="O15" s="45">
        <v>25570225213</v>
      </c>
      <c r="P15" s="45"/>
      <c r="Q15" s="45">
        <v>1277823223</v>
      </c>
    </row>
    <row r="16" spans="1:17" ht="37.5">
      <c r="A16" s="34" t="s">
        <v>63</v>
      </c>
      <c r="B16" s="66"/>
      <c r="C16" s="67">
        <v>54937</v>
      </c>
      <c r="D16" s="67"/>
      <c r="E16" s="67">
        <v>39913042841</v>
      </c>
      <c r="F16" s="67"/>
      <c r="G16" s="67">
        <v>36362532575</v>
      </c>
      <c r="H16" s="67"/>
      <c r="I16" s="67">
        <v>3550510266</v>
      </c>
      <c r="J16" s="67"/>
      <c r="K16" s="67">
        <v>54937</v>
      </c>
      <c r="L16" s="67"/>
      <c r="M16" s="67">
        <v>39913042841</v>
      </c>
      <c r="N16" s="67"/>
      <c r="O16" s="67">
        <v>36362532575</v>
      </c>
      <c r="P16" s="67"/>
      <c r="Q16" s="67">
        <v>3550510266</v>
      </c>
    </row>
    <row r="17" spans="1:17" ht="37.5">
      <c r="A17" s="30" t="s">
        <v>66</v>
      </c>
      <c r="B17" s="64"/>
      <c r="C17" s="45">
        <v>693</v>
      </c>
      <c r="D17" s="45"/>
      <c r="E17" s="45">
        <v>602290766</v>
      </c>
      <c r="F17" s="45"/>
      <c r="G17" s="45">
        <v>572396026</v>
      </c>
      <c r="H17" s="45"/>
      <c r="I17" s="45">
        <v>29894740</v>
      </c>
      <c r="J17" s="45"/>
      <c r="K17" s="45">
        <v>693</v>
      </c>
      <c r="L17" s="45"/>
      <c r="M17" s="45">
        <v>602290766</v>
      </c>
      <c r="N17" s="45"/>
      <c r="O17" s="45">
        <v>572396026</v>
      </c>
      <c r="P17" s="45"/>
      <c r="Q17" s="45">
        <v>29894740</v>
      </c>
    </row>
    <row r="18" spans="1:17" ht="37.5">
      <c r="A18" s="30" t="s">
        <v>69</v>
      </c>
      <c r="B18" s="64"/>
      <c r="C18" s="45">
        <v>20859</v>
      </c>
      <c r="D18" s="45"/>
      <c r="E18" s="45">
        <v>17183629855</v>
      </c>
      <c r="F18" s="45"/>
      <c r="G18" s="45">
        <v>16382633205</v>
      </c>
      <c r="H18" s="45"/>
      <c r="I18" s="45">
        <v>800996650</v>
      </c>
      <c r="J18" s="45"/>
      <c r="K18" s="45">
        <v>20859</v>
      </c>
      <c r="L18" s="45"/>
      <c r="M18" s="45">
        <v>17183629855</v>
      </c>
      <c r="N18" s="45"/>
      <c r="O18" s="45">
        <v>16382633205</v>
      </c>
      <c r="P18" s="45"/>
      <c r="Q18" s="45">
        <v>800996650</v>
      </c>
    </row>
    <row r="19" spans="1:17" ht="37.5">
      <c r="A19" s="34" t="s">
        <v>72</v>
      </c>
      <c r="B19" s="66"/>
      <c r="C19" s="67">
        <v>13000</v>
      </c>
      <c r="D19" s="67"/>
      <c r="E19" s="67">
        <v>10626290350</v>
      </c>
      <c r="F19" s="67"/>
      <c r="G19" s="67">
        <v>9827393651</v>
      </c>
      <c r="H19" s="67"/>
      <c r="I19" s="67">
        <v>798896699</v>
      </c>
      <c r="J19" s="67"/>
      <c r="K19" s="67">
        <v>13000</v>
      </c>
      <c r="L19" s="67"/>
      <c r="M19" s="67">
        <v>10626290350</v>
      </c>
      <c r="N19" s="67"/>
      <c r="O19" s="67">
        <v>9827393651</v>
      </c>
      <c r="P19" s="67"/>
      <c r="Q19" s="67">
        <v>798896699</v>
      </c>
    </row>
    <row r="20" spans="1:17" ht="37.5">
      <c r="A20" s="30" t="s">
        <v>74</v>
      </c>
      <c r="B20" s="64"/>
      <c r="C20" s="45">
        <v>121711</v>
      </c>
      <c r="D20" s="45"/>
      <c r="E20" s="45">
        <v>120580905961</v>
      </c>
      <c r="F20" s="45"/>
      <c r="G20" s="45">
        <v>116502820908</v>
      </c>
      <c r="H20" s="45"/>
      <c r="I20" s="45">
        <v>4078085053</v>
      </c>
      <c r="J20" s="45"/>
      <c r="K20" s="45">
        <v>121711</v>
      </c>
      <c r="L20" s="45"/>
      <c r="M20" s="45">
        <v>120580905961</v>
      </c>
      <c r="N20" s="45"/>
      <c r="O20" s="45">
        <v>116502820908</v>
      </c>
      <c r="P20" s="45"/>
      <c r="Q20" s="45">
        <v>4078085053</v>
      </c>
    </row>
    <row r="21" spans="1:17" ht="37.5">
      <c r="A21" s="34" t="s">
        <v>76</v>
      </c>
      <c r="B21" s="66"/>
      <c r="C21" s="67">
        <v>38763</v>
      </c>
      <c r="D21" s="67"/>
      <c r="E21" s="67">
        <v>37280358664</v>
      </c>
      <c r="F21" s="67"/>
      <c r="G21" s="67">
        <v>35808173153</v>
      </c>
      <c r="H21" s="67"/>
      <c r="I21" s="67">
        <v>1472185511</v>
      </c>
      <c r="J21" s="67"/>
      <c r="K21" s="67">
        <v>38763</v>
      </c>
      <c r="L21" s="67"/>
      <c r="M21" s="67">
        <v>37280358664</v>
      </c>
      <c r="N21" s="67"/>
      <c r="O21" s="67">
        <v>35808173153</v>
      </c>
      <c r="P21" s="67"/>
      <c r="Q21" s="67">
        <v>1472185511</v>
      </c>
    </row>
    <row r="22" spans="1:17" ht="37.5">
      <c r="A22" s="30" t="s">
        <v>79</v>
      </c>
      <c r="B22" s="64"/>
      <c r="C22" s="45">
        <v>27611</v>
      </c>
      <c r="D22" s="45"/>
      <c r="E22" s="45">
        <v>27107554116</v>
      </c>
      <c r="F22" s="45"/>
      <c r="G22" s="45">
        <v>26150646596</v>
      </c>
      <c r="H22" s="45"/>
      <c r="I22" s="45">
        <v>956907520</v>
      </c>
      <c r="J22" s="45"/>
      <c r="K22" s="45">
        <v>27611</v>
      </c>
      <c r="L22" s="45"/>
      <c r="M22" s="45">
        <v>27107554116</v>
      </c>
      <c r="N22" s="45"/>
      <c r="O22" s="45">
        <v>26150646596</v>
      </c>
      <c r="P22" s="45"/>
      <c r="Q22" s="45">
        <v>956907520</v>
      </c>
    </row>
    <row r="23" spans="1:17" ht="37.5">
      <c r="A23" s="34" t="s">
        <v>81</v>
      </c>
      <c r="B23" s="66"/>
      <c r="C23" s="67">
        <v>5780</v>
      </c>
      <c r="D23" s="67"/>
      <c r="E23" s="67">
        <v>5400393436</v>
      </c>
      <c r="F23" s="67"/>
      <c r="G23" s="67">
        <v>5120868652</v>
      </c>
      <c r="H23" s="67"/>
      <c r="I23" s="67">
        <v>279524784</v>
      </c>
      <c r="J23" s="67"/>
      <c r="K23" s="67">
        <v>5780</v>
      </c>
      <c r="L23" s="67"/>
      <c r="M23" s="67">
        <v>5400393436</v>
      </c>
      <c r="N23" s="67"/>
      <c r="O23" s="67">
        <v>5120868652</v>
      </c>
      <c r="P23" s="67"/>
      <c r="Q23" s="67">
        <v>279524784</v>
      </c>
    </row>
    <row r="24" spans="1:17" ht="37.5">
      <c r="A24" s="30" t="s">
        <v>84</v>
      </c>
      <c r="B24" s="64"/>
      <c r="C24" s="45">
        <v>8561</v>
      </c>
      <c r="D24" s="45"/>
      <c r="E24" s="45">
        <v>7272429765</v>
      </c>
      <c r="F24" s="45"/>
      <c r="G24" s="45">
        <v>6796226113</v>
      </c>
      <c r="H24" s="45"/>
      <c r="I24" s="45">
        <v>476203652</v>
      </c>
      <c r="J24" s="45"/>
      <c r="K24" s="45">
        <v>8561</v>
      </c>
      <c r="L24" s="45"/>
      <c r="M24" s="45">
        <v>7272429765</v>
      </c>
      <c r="N24" s="45"/>
      <c r="O24" s="45">
        <v>6796226113</v>
      </c>
      <c r="P24" s="45"/>
      <c r="Q24" s="45">
        <v>476203652</v>
      </c>
    </row>
    <row r="25" spans="1:17" ht="37.5">
      <c r="A25" s="34" t="s">
        <v>86</v>
      </c>
      <c r="B25" s="66"/>
      <c r="C25" s="67">
        <v>39521</v>
      </c>
      <c r="D25" s="67"/>
      <c r="E25" s="67">
        <v>32632526555</v>
      </c>
      <c r="F25" s="67"/>
      <c r="G25" s="67">
        <v>30961994590</v>
      </c>
      <c r="H25" s="67"/>
      <c r="I25" s="67">
        <v>1670531965</v>
      </c>
      <c r="J25" s="67"/>
      <c r="K25" s="67">
        <v>39521</v>
      </c>
      <c r="L25" s="67"/>
      <c r="M25" s="67">
        <v>32632526555</v>
      </c>
      <c r="N25" s="67"/>
      <c r="O25" s="67">
        <v>30961994590</v>
      </c>
      <c r="P25" s="67"/>
      <c r="Q25" s="67">
        <v>1670531965</v>
      </c>
    </row>
    <row r="26" spans="1:17" ht="37.5">
      <c r="A26" s="30" t="s">
        <v>19</v>
      </c>
      <c r="B26" s="64"/>
      <c r="C26" s="45">
        <v>7412096</v>
      </c>
      <c r="D26" s="45"/>
      <c r="E26" s="45">
        <v>110305673966</v>
      </c>
      <c r="F26" s="45"/>
      <c r="G26" s="45">
        <v>100210772584</v>
      </c>
      <c r="H26" s="45"/>
      <c r="I26" s="45">
        <v>10094901382</v>
      </c>
      <c r="J26" s="45"/>
      <c r="K26" s="45">
        <v>33942096</v>
      </c>
      <c r="L26" s="45"/>
      <c r="M26" s="45">
        <v>370956116602</v>
      </c>
      <c r="N26" s="45"/>
      <c r="O26" s="45">
        <v>330883179652</v>
      </c>
      <c r="P26" s="45"/>
      <c r="Q26" s="45">
        <v>40072936950</v>
      </c>
    </row>
    <row r="27" spans="1:17" ht="18.75">
      <c r="A27" s="34" t="s">
        <v>21</v>
      </c>
      <c r="B27" s="66"/>
      <c r="C27" s="67">
        <v>800000</v>
      </c>
      <c r="D27" s="67"/>
      <c r="E27" s="67">
        <v>31720926706</v>
      </c>
      <c r="F27" s="67"/>
      <c r="G27" s="67">
        <v>20487502279</v>
      </c>
      <c r="H27" s="67"/>
      <c r="I27" s="67">
        <v>11233424427</v>
      </c>
      <c r="J27" s="67"/>
      <c r="K27" s="67">
        <v>231306369</v>
      </c>
      <c r="L27" s="67"/>
      <c r="M27" s="67">
        <v>4079697863429</v>
      </c>
      <c r="N27" s="67"/>
      <c r="O27" s="67">
        <v>3290083804902</v>
      </c>
      <c r="P27" s="67"/>
      <c r="Q27" s="67">
        <v>789614058527</v>
      </c>
    </row>
    <row r="28" spans="1:17" ht="18.75">
      <c r="A28" s="30" t="s">
        <v>22</v>
      </c>
      <c r="B28" s="64"/>
      <c r="C28" s="45">
        <v>1200000</v>
      </c>
      <c r="D28" s="45"/>
      <c r="E28" s="45">
        <v>20262827712</v>
      </c>
      <c r="F28" s="45"/>
      <c r="G28" s="45">
        <v>6599062671</v>
      </c>
      <c r="H28" s="45"/>
      <c r="I28" s="45">
        <v>13663765041</v>
      </c>
      <c r="J28" s="45"/>
      <c r="K28" s="45">
        <v>4450000</v>
      </c>
      <c r="L28" s="45"/>
      <c r="M28" s="45">
        <v>49818814555</v>
      </c>
      <c r="N28" s="45"/>
      <c r="O28" s="45">
        <v>22761895551</v>
      </c>
      <c r="P28" s="45"/>
      <c r="Q28" s="45">
        <v>27056919004</v>
      </c>
    </row>
    <row r="29" spans="1:17" ht="37.5">
      <c r="A29" s="34" t="s">
        <v>88</v>
      </c>
      <c r="B29" s="66"/>
      <c r="C29" s="67">
        <v>530000</v>
      </c>
      <c r="D29" s="67"/>
      <c r="E29" s="67">
        <v>514433040000</v>
      </c>
      <c r="F29" s="67"/>
      <c r="G29" s="67">
        <v>514386292860</v>
      </c>
      <c r="H29" s="67"/>
      <c r="I29" s="67">
        <v>46747140</v>
      </c>
      <c r="J29" s="67"/>
      <c r="K29" s="67">
        <v>530000</v>
      </c>
      <c r="L29" s="67"/>
      <c r="M29" s="67">
        <v>514433040000</v>
      </c>
      <c r="N29" s="67"/>
      <c r="O29" s="67">
        <v>514386292860</v>
      </c>
      <c r="P29" s="67"/>
      <c r="Q29" s="67">
        <v>46747140</v>
      </c>
    </row>
    <row r="30" spans="1:17" ht="19.5" thickBot="1">
      <c r="A30" s="56" t="s">
        <v>92</v>
      </c>
      <c r="B30" s="27"/>
      <c r="C30" s="51">
        <v>600000</v>
      </c>
      <c r="D30" s="27"/>
      <c r="E30" s="51">
        <v>593920000000</v>
      </c>
      <c r="F30" s="27"/>
      <c r="G30" s="51">
        <v>576337600000</v>
      </c>
      <c r="H30" s="27"/>
      <c r="I30" s="51">
        <v>17582400000</v>
      </c>
      <c r="J30" s="27"/>
      <c r="K30" s="51">
        <v>600000</v>
      </c>
      <c r="L30" s="27"/>
      <c r="M30" s="51">
        <v>593920000000</v>
      </c>
      <c r="N30" s="27"/>
      <c r="O30" s="51">
        <v>576337600000</v>
      </c>
      <c r="P30" s="27"/>
      <c r="Q30" s="51">
        <v>17582400000</v>
      </c>
    </row>
    <row r="31" spans="1:17" ht="15.75" thickTop="1">
      <c r="A31" s="27" t="s">
        <v>23</v>
      </c>
      <c r="B31" s="27"/>
      <c r="C31" s="58">
        <f>SUM(C9:$C$30)</f>
        <v>11796981</v>
      </c>
      <c r="D31" s="27"/>
      <c r="E31" s="58">
        <f>SUM(E9:$E$30)</f>
        <v>1684639139054</v>
      </c>
      <c r="F31" s="27"/>
      <c r="G31" s="58">
        <f>SUM(G9:$G$30)</f>
        <v>1601424233590</v>
      </c>
      <c r="H31" s="27"/>
      <c r="I31" s="58">
        <f>SUM(I9:$I$30)</f>
        <v>83214905464</v>
      </c>
      <c r="J31" s="27"/>
      <c r="K31" s="58">
        <f>SUM(K9:$K$30)</f>
        <v>275015576</v>
      </c>
      <c r="L31" s="27"/>
      <c r="M31" s="58">
        <f>SUM(M9:$M$30)</f>
        <v>6061920605961</v>
      </c>
      <c r="N31" s="27"/>
      <c r="O31" s="58">
        <f>SUM(O9:$O$30)</f>
        <v>5140500584801</v>
      </c>
      <c r="P31" s="27"/>
      <c r="Q31" s="58">
        <f>SUM(Q9:$Q$30)</f>
        <v>921420021160</v>
      </c>
    </row>
    <row r="32" spans="1:17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>
      <c r="A33" s="138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</row>
    <row r="34" spans="1:17">
      <c r="A34" s="132" t="s">
        <v>172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</row>
  </sheetData>
  <mergeCells count="8">
    <mergeCell ref="A34:Q34"/>
    <mergeCell ref="A1:Q1"/>
    <mergeCell ref="A2:Q2"/>
    <mergeCell ref="A3:Q3"/>
    <mergeCell ref="A5:Q5"/>
    <mergeCell ref="C7:I7"/>
    <mergeCell ref="K7:Q7"/>
    <mergeCell ref="A33:Q33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7"/>
  <sheetViews>
    <sheetView rightToLeft="1" topLeftCell="A36" workbookViewId="0">
      <selection activeCell="S29" sqref="S29"/>
    </sheetView>
  </sheetViews>
  <sheetFormatPr defaultRowHeight="15"/>
  <cols>
    <col min="1" max="1" width="21.28515625" customWidth="1"/>
    <col min="2" max="2" width="1.42578125" customWidth="1"/>
    <col min="3" max="3" width="14.140625" customWidth="1"/>
    <col min="4" max="4" width="1.42578125" customWidth="1"/>
    <col min="5" max="5" width="19.140625" bestFit="1" customWidth="1"/>
    <col min="6" max="6" width="1.42578125" customWidth="1"/>
    <col min="7" max="7" width="19.140625" bestFit="1" customWidth="1"/>
    <col min="8" max="8" width="1.42578125" customWidth="1"/>
    <col min="9" max="9" width="17.7109375" bestFit="1" customWidth="1"/>
    <col min="10" max="10" width="1.42578125" customWidth="1"/>
    <col min="11" max="11" width="14.140625" customWidth="1"/>
    <col min="12" max="12" width="1.42578125" customWidth="1"/>
    <col min="13" max="13" width="19.140625" bestFit="1" customWidth="1"/>
    <col min="14" max="14" width="1.42578125" customWidth="1"/>
    <col min="15" max="15" width="19.28515625" bestFit="1" customWidth="1"/>
    <col min="16" max="16" width="1.42578125" customWidth="1"/>
    <col min="17" max="17" width="19.140625" bestFit="1" customWidth="1"/>
  </cols>
  <sheetData>
    <row r="1" spans="1:17" ht="20.100000000000001" customHeight="1">
      <c r="A1" s="139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20.100000000000001" customHeight="1">
      <c r="A2" s="140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0.100000000000001" customHeight="1">
      <c r="A3" s="141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5" spans="1:17" ht="15.75">
      <c r="A5" s="113" t="s">
        <v>173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5.75">
      <c r="A7" s="27"/>
      <c r="B7" s="27"/>
      <c r="C7" s="120" t="s">
        <v>150</v>
      </c>
      <c r="D7" s="121"/>
      <c r="E7" s="121"/>
      <c r="F7" s="121"/>
      <c r="G7" s="121"/>
      <c r="H7" s="121"/>
      <c r="I7" s="121"/>
      <c r="J7" s="27"/>
      <c r="K7" s="120" t="s">
        <v>7</v>
      </c>
      <c r="L7" s="121"/>
      <c r="M7" s="121"/>
      <c r="N7" s="121"/>
      <c r="O7" s="121"/>
      <c r="P7" s="121"/>
      <c r="Q7" s="121"/>
    </row>
    <row r="8" spans="1:17" ht="31.5">
      <c r="A8" s="68" t="s">
        <v>136</v>
      </c>
      <c r="B8" s="27"/>
      <c r="C8" s="59" t="s">
        <v>9</v>
      </c>
      <c r="D8" s="27"/>
      <c r="E8" s="59" t="s">
        <v>11</v>
      </c>
      <c r="F8" s="27"/>
      <c r="G8" s="59" t="s">
        <v>170</v>
      </c>
      <c r="H8" s="27"/>
      <c r="I8" s="59" t="s">
        <v>174</v>
      </c>
      <c r="J8" s="27"/>
      <c r="K8" s="59" t="s">
        <v>9</v>
      </c>
      <c r="L8" s="27"/>
      <c r="M8" s="59" t="s">
        <v>11</v>
      </c>
      <c r="N8" s="27"/>
      <c r="O8" s="59" t="s">
        <v>170</v>
      </c>
      <c r="P8" s="27"/>
      <c r="Q8" s="59" t="s">
        <v>174</v>
      </c>
    </row>
    <row r="9" spans="1:17" ht="18.75">
      <c r="A9" s="30" t="s">
        <v>17</v>
      </c>
      <c r="B9" s="64"/>
      <c r="C9" s="45">
        <v>4194242</v>
      </c>
      <c r="D9" s="45"/>
      <c r="E9" s="45">
        <v>82923513447</v>
      </c>
      <c r="F9" s="45"/>
      <c r="G9" s="45">
        <v>94789196171</v>
      </c>
      <c r="H9" s="45"/>
      <c r="I9" s="45">
        <v>-11865682724</v>
      </c>
      <c r="J9" s="45"/>
      <c r="K9" s="45">
        <v>4194242</v>
      </c>
      <c r="L9" s="45"/>
      <c r="M9" s="45">
        <v>82923513447</v>
      </c>
      <c r="N9" s="45"/>
      <c r="O9" s="45">
        <v>55113773378</v>
      </c>
      <c r="P9" s="45"/>
      <c r="Q9" s="45">
        <v>27809740069</v>
      </c>
    </row>
    <row r="10" spans="1:17" ht="37.5">
      <c r="A10" s="34" t="s">
        <v>39</v>
      </c>
      <c r="B10" s="66"/>
      <c r="C10" s="67">
        <v>0</v>
      </c>
      <c r="D10" s="67"/>
      <c r="E10" s="67">
        <v>0</v>
      </c>
      <c r="F10" s="67"/>
      <c r="G10" s="67">
        <v>55629056</v>
      </c>
      <c r="H10" s="67"/>
      <c r="I10" s="67">
        <v>-55629056</v>
      </c>
      <c r="J10" s="67"/>
      <c r="K10" s="67"/>
      <c r="L10" s="67"/>
      <c r="M10" s="67"/>
      <c r="N10" s="67"/>
      <c r="O10" s="67"/>
      <c r="P10" s="67"/>
      <c r="Q10" s="67"/>
    </row>
    <row r="11" spans="1:17" ht="37.5">
      <c r="A11" s="30" t="s">
        <v>45</v>
      </c>
      <c r="B11" s="64"/>
      <c r="C11" s="45">
        <v>0</v>
      </c>
      <c r="D11" s="45"/>
      <c r="E11" s="45">
        <v>0</v>
      </c>
      <c r="F11" s="45"/>
      <c r="G11" s="45">
        <v>1950373263</v>
      </c>
      <c r="H11" s="45"/>
      <c r="I11" s="45">
        <v>-1950373263</v>
      </c>
      <c r="J11" s="45"/>
      <c r="K11" s="45"/>
      <c r="L11" s="45"/>
      <c r="M11" s="45"/>
      <c r="N11" s="45"/>
      <c r="O11" s="45"/>
      <c r="P11" s="45"/>
      <c r="Q11" s="45"/>
    </row>
    <row r="12" spans="1:17" ht="37.5">
      <c r="A12" s="34" t="s">
        <v>48</v>
      </c>
      <c r="B12" s="66"/>
      <c r="C12" s="67">
        <v>1683</v>
      </c>
      <c r="D12" s="67"/>
      <c r="E12" s="67">
        <v>1420165519</v>
      </c>
      <c r="F12" s="67"/>
      <c r="G12" s="67">
        <v>1447507895</v>
      </c>
      <c r="H12" s="67"/>
      <c r="I12" s="67">
        <v>-27342376</v>
      </c>
      <c r="J12" s="67"/>
      <c r="K12" s="67">
        <v>1683</v>
      </c>
      <c r="L12" s="67"/>
      <c r="M12" s="67">
        <v>1420165519</v>
      </c>
      <c r="N12" s="67"/>
      <c r="O12" s="67">
        <v>1315387272</v>
      </c>
      <c r="P12" s="67"/>
      <c r="Q12" s="67">
        <v>104778247</v>
      </c>
    </row>
    <row r="13" spans="1:17" ht="37.5">
      <c r="A13" s="30" t="s">
        <v>51</v>
      </c>
      <c r="B13" s="64"/>
      <c r="C13" s="45">
        <v>0</v>
      </c>
      <c r="D13" s="45"/>
      <c r="E13" s="45">
        <v>0</v>
      </c>
      <c r="F13" s="45"/>
      <c r="G13" s="45">
        <v>2877337527</v>
      </c>
      <c r="H13" s="45"/>
      <c r="I13" s="45">
        <v>-2877337527</v>
      </c>
      <c r="J13" s="45"/>
      <c r="K13" s="45"/>
      <c r="L13" s="45"/>
      <c r="M13" s="45"/>
      <c r="N13" s="45"/>
      <c r="O13" s="45"/>
      <c r="P13" s="45"/>
      <c r="Q13" s="45"/>
    </row>
    <row r="14" spans="1:17" ht="37.5">
      <c r="A14" s="34" t="s">
        <v>54</v>
      </c>
      <c r="B14" s="66"/>
      <c r="C14" s="67">
        <v>0</v>
      </c>
      <c r="D14" s="67"/>
      <c r="E14" s="67">
        <v>11573210473</v>
      </c>
      <c r="F14" s="67"/>
      <c r="G14" s="67">
        <v>11894464028</v>
      </c>
      <c r="H14" s="67"/>
      <c r="I14" s="67">
        <v>-321253555</v>
      </c>
      <c r="J14" s="67"/>
      <c r="K14" s="67">
        <v>0</v>
      </c>
      <c r="L14" s="67"/>
      <c r="M14" s="67">
        <v>11573210473</v>
      </c>
      <c r="N14" s="67"/>
      <c r="O14" s="67">
        <v>10980697561</v>
      </c>
      <c r="P14" s="67"/>
      <c r="Q14" s="67">
        <v>592512912</v>
      </c>
    </row>
    <row r="15" spans="1:17" ht="37.5">
      <c r="A15" s="30" t="s">
        <v>57</v>
      </c>
      <c r="B15" s="64"/>
      <c r="C15" s="45">
        <v>0</v>
      </c>
      <c r="D15" s="45"/>
      <c r="E15" s="45">
        <v>0</v>
      </c>
      <c r="F15" s="45"/>
      <c r="G15" s="45">
        <v>948776822</v>
      </c>
      <c r="H15" s="45"/>
      <c r="I15" s="45">
        <v>-948776822</v>
      </c>
      <c r="J15" s="45"/>
      <c r="K15" s="45"/>
      <c r="L15" s="45"/>
      <c r="M15" s="45"/>
      <c r="N15" s="45"/>
      <c r="O15" s="45"/>
      <c r="P15" s="45"/>
      <c r="Q15" s="45"/>
    </row>
    <row r="16" spans="1:17" ht="37.5">
      <c r="A16" s="34" t="s">
        <v>60</v>
      </c>
      <c r="B16" s="66"/>
      <c r="C16" s="67">
        <v>0</v>
      </c>
      <c r="D16" s="67"/>
      <c r="E16" s="67">
        <v>0</v>
      </c>
      <c r="F16" s="67"/>
      <c r="G16" s="67">
        <v>1507690264</v>
      </c>
      <c r="H16" s="67"/>
      <c r="I16" s="67">
        <v>-1507690264</v>
      </c>
      <c r="J16" s="67"/>
      <c r="K16" s="67"/>
      <c r="L16" s="67"/>
      <c r="M16" s="67"/>
      <c r="N16" s="67"/>
      <c r="O16" s="67"/>
      <c r="P16" s="67"/>
      <c r="Q16" s="67"/>
    </row>
    <row r="17" spans="1:17" ht="37.5">
      <c r="A17" s="30" t="s">
        <v>63</v>
      </c>
      <c r="B17" s="64"/>
      <c r="C17" s="45">
        <v>0</v>
      </c>
      <c r="D17" s="45"/>
      <c r="E17" s="45">
        <v>0</v>
      </c>
      <c r="F17" s="45"/>
      <c r="G17" s="45">
        <v>3987519500</v>
      </c>
      <c r="H17" s="45"/>
      <c r="I17" s="45">
        <v>-3987519500</v>
      </c>
      <c r="J17" s="45"/>
      <c r="K17" s="45"/>
      <c r="L17" s="45"/>
      <c r="M17" s="45"/>
      <c r="N17" s="45"/>
      <c r="O17" s="45"/>
      <c r="P17" s="45"/>
      <c r="Q17" s="45"/>
    </row>
    <row r="18" spans="1:17" ht="37.5">
      <c r="A18" s="34" t="s">
        <v>66</v>
      </c>
      <c r="B18" s="66"/>
      <c r="C18" s="67">
        <v>14</v>
      </c>
      <c r="D18" s="67"/>
      <c r="E18" s="67">
        <v>12171869</v>
      </c>
      <c r="F18" s="67"/>
      <c r="G18" s="67">
        <v>47463664</v>
      </c>
      <c r="H18" s="67"/>
      <c r="I18" s="67">
        <v>-35291795</v>
      </c>
      <c r="J18" s="67"/>
      <c r="K18" s="67">
        <v>14</v>
      </c>
      <c r="L18" s="67"/>
      <c r="M18" s="67">
        <v>12171869</v>
      </c>
      <c r="N18" s="67"/>
      <c r="O18" s="67">
        <v>11120854</v>
      </c>
      <c r="P18" s="67"/>
      <c r="Q18" s="67">
        <v>1051015</v>
      </c>
    </row>
    <row r="19" spans="1:17" ht="37.5">
      <c r="A19" s="30" t="s">
        <v>69</v>
      </c>
      <c r="B19" s="64"/>
      <c r="C19" s="45">
        <v>0</v>
      </c>
      <c r="D19" s="45"/>
      <c r="E19" s="45">
        <v>15486261979</v>
      </c>
      <c r="F19" s="45"/>
      <c r="G19" s="45">
        <v>17395683194</v>
      </c>
      <c r="H19" s="45"/>
      <c r="I19" s="45">
        <v>-1909421215</v>
      </c>
      <c r="J19" s="45"/>
      <c r="K19" s="45">
        <v>0</v>
      </c>
      <c r="L19" s="45"/>
      <c r="M19" s="45">
        <v>15486261979</v>
      </c>
      <c r="N19" s="45"/>
      <c r="O19" s="45">
        <v>14798160544</v>
      </c>
      <c r="P19" s="45"/>
      <c r="Q19" s="45">
        <v>688101435</v>
      </c>
    </row>
    <row r="20" spans="1:17" ht="37.5">
      <c r="A20" s="34" t="s">
        <v>72</v>
      </c>
      <c r="B20" s="66"/>
      <c r="C20" s="67">
        <v>0</v>
      </c>
      <c r="D20" s="67"/>
      <c r="E20" s="67">
        <v>0</v>
      </c>
      <c r="F20" s="67"/>
      <c r="G20" s="67">
        <v>905530090</v>
      </c>
      <c r="H20" s="67"/>
      <c r="I20" s="67">
        <v>-905530090</v>
      </c>
      <c r="J20" s="67"/>
      <c r="K20" s="67"/>
      <c r="L20" s="67"/>
      <c r="M20" s="67"/>
      <c r="N20" s="67"/>
      <c r="O20" s="67"/>
      <c r="P20" s="67"/>
      <c r="Q20" s="67"/>
    </row>
    <row r="21" spans="1:17" ht="37.5">
      <c r="A21" s="30" t="s">
        <v>74</v>
      </c>
      <c r="B21" s="64"/>
      <c r="C21" s="45">
        <v>0</v>
      </c>
      <c r="D21" s="45"/>
      <c r="E21" s="45">
        <v>0</v>
      </c>
      <c r="F21" s="45"/>
      <c r="G21" s="45">
        <v>3697522654</v>
      </c>
      <c r="H21" s="45"/>
      <c r="I21" s="45">
        <v>-3697522654</v>
      </c>
      <c r="J21" s="45"/>
      <c r="K21" s="45"/>
      <c r="L21" s="45"/>
      <c r="M21" s="45"/>
      <c r="N21" s="45"/>
      <c r="O21" s="45"/>
      <c r="P21" s="45"/>
      <c r="Q21" s="45"/>
    </row>
    <row r="22" spans="1:17" ht="37.5">
      <c r="A22" s="30" t="s">
        <v>76</v>
      </c>
      <c r="B22" s="64"/>
      <c r="C22" s="45">
        <v>0</v>
      </c>
      <c r="D22" s="45"/>
      <c r="E22" s="45">
        <v>0</v>
      </c>
      <c r="F22" s="45"/>
      <c r="G22" s="45">
        <v>1402998128</v>
      </c>
      <c r="H22" s="45"/>
      <c r="I22" s="45">
        <v>-1402998128</v>
      </c>
      <c r="J22" s="45"/>
      <c r="K22" s="45"/>
      <c r="L22" s="45"/>
      <c r="M22" s="45"/>
      <c r="N22" s="45"/>
      <c r="O22" s="45"/>
      <c r="P22" s="45"/>
      <c r="Q22" s="45"/>
    </row>
    <row r="23" spans="1:17" ht="37.5">
      <c r="A23" s="34" t="s">
        <v>79</v>
      </c>
      <c r="B23" s="66"/>
      <c r="C23" s="67">
        <v>0</v>
      </c>
      <c r="D23" s="67"/>
      <c r="E23" s="67">
        <v>0</v>
      </c>
      <c r="F23" s="67"/>
      <c r="G23" s="67">
        <v>915228995</v>
      </c>
      <c r="H23" s="67"/>
      <c r="I23" s="67">
        <v>-915228995</v>
      </c>
      <c r="J23" s="67"/>
      <c r="K23" s="67"/>
      <c r="L23" s="67"/>
      <c r="M23" s="67"/>
      <c r="N23" s="67"/>
      <c r="O23" s="67"/>
      <c r="P23" s="67"/>
      <c r="Q23" s="67"/>
    </row>
    <row r="24" spans="1:17" ht="37.5">
      <c r="A24" s="30" t="s">
        <v>81</v>
      </c>
      <c r="B24" s="64"/>
      <c r="C24" s="45">
        <v>0</v>
      </c>
      <c r="D24" s="45"/>
      <c r="E24" s="45">
        <v>0</v>
      </c>
      <c r="F24" s="45"/>
      <c r="G24" s="45">
        <v>237653814</v>
      </c>
      <c r="H24" s="45"/>
      <c r="I24" s="45">
        <v>-237653814</v>
      </c>
      <c r="J24" s="45"/>
      <c r="K24" s="45"/>
      <c r="L24" s="45"/>
      <c r="M24" s="45"/>
      <c r="N24" s="45"/>
      <c r="O24" s="45"/>
      <c r="P24" s="45"/>
      <c r="Q24" s="45"/>
    </row>
    <row r="25" spans="1:17" ht="37.5">
      <c r="A25" s="34" t="s">
        <v>84</v>
      </c>
      <c r="B25" s="66"/>
      <c r="C25" s="67">
        <v>0</v>
      </c>
      <c r="D25" s="67"/>
      <c r="E25" s="67">
        <v>0</v>
      </c>
      <c r="F25" s="67"/>
      <c r="G25" s="67">
        <v>511733679</v>
      </c>
      <c r="H25" s="67"/>
      <c r="I25" s="67">
        <v>-511733679</v>
      </c>
      <c r="J25" s="67"/>
      <c r="K25" s="67"/>
      <c r="L25" s="67"/>
      <c r="M25" s="67"/>
      <c r="N25" s="67"/>
      <c r="O25" s="67"/>
      <c r="P25" s="67"/>
      <c r="Q25" s="67"/>
    </row>
    <row r="26" spans="1:17" ht="37.5">
      <c r="A26" s="30" t="s">
        <v>86</v>
      </c>
      <c r="B26" s="64"/>
      <c r="C26" s="45">
        <v>0</v>
      </c>
      <c r="D26" s="45"/>
      <c r="E26" s="45">
        <v>0</v>
      </c>
      <c r="F26" s="45"/>
      <c r="G26" s="45">
        <v>2133046506</v>
      </c>
      <c r="H26" s="45"/>
      <c r="I26" s="45">
        <v>-2133046506</v>
      </c>
      <c r="J26" s="45"/>
      <c r="K26" s="45"/>
      <c r="L26" s="45"/>
      <c r="M26" s="45"/>
      <c r="N26" s="45"/>
      <c r="O26" s="45"/>
      <c r="P26" s="45"/>
      <c r="Q26" s="45"/>
    </row>
    <row r="27" spans="1:17" ht="37.5">
      <c r="A27" s="34" t="s">
        <v>18</v>
      </c>
      <c r="B27" s="66"/>
      <c r="C27" s="67">
        <v>0</v>
      </c>
      <c r="D27" s="67"/>
      <c r="E27" s="67">
        <v>-6</v>
      </c>
      <c r="F27" s="67"/>
      <c r="G27" s="67">
        <v>-6</v>
      </c>
      <c r="H27" s="67"/>
      <c r="I27" s="67">
        <v>0</v>
      </c>
      <c r="J27" s="67"/>
      <c r="K27" s="67">
        <v>0</v>
      </c>
      <c r="L27" s="67"/>
      <c r="M27" s="67">
        <v>-6</v>
      </c>
      <c r="N27" s="67"/>
      <c r="O27" s="67">
        <v>-6</v>
      </c>
      <c r="P27" s="67"/>
      <c r="Q27" s="67">
        <v>0</v>
      </c>
    </row>
    <row r="28" spans="1:17" ht="37.5">
      <c r="A28" s="30" t="s">
        <v>19</v>
      </c>
      <c r="B28" s="64"/>
      <c r="C28" s="45">
        <v>8061130</v>
      </c>
      <c r="D28" s="45"/>
      <c r="E28" s="45">
        <v>115753604140</v>
      </c>
      <c r="F28" s="45"/>
      <c r="G28" s="45">
        <v>126278141460</v>
      </c>
      <c r="H28" s="45"/>
      <c r="I28" s="45">
        <v>-10524537320</v>
      </c>
      <c r="J28" s="45"/>
      <c r="K28" s="45">
        <v>8061130</v>
      </c>
      <c r="L28" s="45"/>
      <c r="M28" s="45">
        <v>115753604140</v>
      </c>
      <c r="N28" s="45"/>
      <c r="O28" s="45">
        <v>123456047373</v>
      </c>
      <c r="P28" s="45"/>
      <c r="Q28" s="45">
        <v>-7702443233</v>
      </c>
    </row>
    <row r="29" spans="1:17" ht="37.5">
      <c r="A29" s="34" t="s">
        <v>20</v>
      </c>
      <c r="B29" s="66"/>
      <c r="C29" s="67">
        <v>4779595</v>
      </c>
      <c r="D29" s="67"/>
      <c r="E29" s="67">
        <v>66123684138</v>
      </c>
      <c r="F29" s="67"/>
      <c r="G29" s="67">
        <v>52827539444</v>
      </c>
      <c r="H29" s="67"/>
      <c r="I29" s="67">
        <v>13296144694</v>
      </c>
      <c r="J29" s="67"/>
      <c r="K29" s="67">
        <v>4779595</v>
      </c>
      <c r="L29" s="67"/>
      <c r="M29" s="67">
        <v>66123684138</v>
      </c>
      <c r="N29" s="67"/>
      <c r="O29" s="67">
        <v>21622301897</v>
      </c>
      <c r="P29" s="67"/>
      <c r="Q29" s="67">
        <v>44501382241</v>
      </c>
    </row>
    <row r="30" spans="1:17" ht="18.75">
      <c r="A30" s="30" t="s">
        <v>21</v>
      </c>
      <c r="B30" s="64"/>
      <c r="C30" s="45">
        <v>117737098</v>
      </c>
      <c r="D30" s="45"/>
      <c r="E30" s="45">
        <v>4750499415916</v>
      </c>
      <c r="F30" s="45"/>
      <c r="G30" s="45">
        <v>4444137723469</v>
      </c>
      <c r="H30" s="45"/>
      <c r="I30" s="45">
        <v>306361692447</v>
      </c>
      <c r="J30" s="45"/>
      <c r="K30" s="45">
        <v>117737098</v>
      </c>
      <c r="L30" s="45"/>
      <c r="M30" s="45">
        <v>4750499415916</v>
      </c>
      <c r="N30" s="45"/>
      <c r="O30" s="45">
        <v>3761690096796</v>
      </c>
      <c r="P30" s="45"/>
      <c r="Q30" s="45">
        <v>988809319120</v>
      </c>
    </row>
    <row r="31" spans="1:17" ht="18.75">
      <c r="A31" s="34" t="s">
        <v>22</v>
      </c>
      <c r="B31" s="66"/>
      <c r="C31" s="67">
        <v>35699614</v>
      </c>
      <c r="D31" s="67"/>
      <c r="E31" s="67">
        <v>715054739774</v>
      </c>
      <c r="F31" s="67"/>
      <c r="G31" s="67">
        <v>521732923580</v>
      </c>
      <c r="H31" s="67"/>
      <c r="I31" s="67">
        <v>193321816194</v>
      </c>
      <c r="J31" s="67"/>
      <c r="K31" s="67">
        <v>35699614</v>
      </c>
      <c r="L31" s="67"/>
      <c r="M31" s="67">
        <v>715054739774</v>
      </c>
      <c r="N31" s="67"/>
      <c r="O31" s="67">
        <v>202016010308</v>
      </c>
      <c r="P31" s="67"/>
      <c r="Q31" s="67">
        <v>513038729466</v>
      </c>
    </row>
    <row r="32" spans="1:17" ht="37.5">
      <c r="A32" s="30" t="s">
        <v>88</v>
      </c>
      <c r="B32" s="64"/>
      <c r="C32" s="45">
        <v>0</v>
      </c>
      <c r="D32" s="45"/>
      <c r="E32" s="45">
        <v>0</v>
      </c>
      <c r="F32" s="45"/>
      <c r="G32" s="45">
        <v>-22989836860</v>
      </c>
      <c r="H32" s="45"/>
      <c r="I32" s="45">
        <v>22989836860</v>
      </c>
      <c r="J32" s="45"/>
      <c r="K32" s="45"/>
      <c r="L32" s="45"/>
      <c r="M32" s="45"/>
      <c r="N32" s="45"/>
      <c r="O32" s="45"/>
      <c r="P32" s="45"/>
      <c r="Q32" s="45"/>
    </row>
    <row r="33" spans="1:17" ht="37.5">
      <c r="A33" s="34" t="s">
        <v>92</v>
      </c>
      <c r="B33" s="66"/>
      <c r="C33" s="67">
        <v>0</v>
      </c>
      <c r="D33" s="67"/>
      <c r="E33" s="67">
        <v>0</v>
      </c>
      <c r="F33" s="67"/>
      <c r="G33" s="67">
        <v>11156100000</v>
      </c>
      <c r="H33" s="67"/>
      <c r="I33" s="67">
        <v>-11156100000</v>
      </c>
      <c r="J33" s="67"/>
      <c r="K33" s="67"/>
      <c r="L33" s="67"/>
      <c r="M33" s="67"/>
      <c r="N33" s="67"/>
      <c r="O33" s="67"/>
      <c r="P33" s="67"/>
      <c r="Q33" s="67"/>
    </row>
    <row r="34" spans="1:17" ht="18.75">
      <c r="A34" s="30" t="s">
        <v>23</v>
      </c>
      <c r="B34" s="64"/>
      <c r="C34" s="45">
        <f>SUM(C9:$C$33)</f>
        <v>170473376</v>
      </c>
      <c r="D34" s="45"/>
      <c r="E34" s="45">
        <f>SUM(E9:$E$33)</f>
        <v>5758846767249</v>
      </c>
      <c r="F34" s="45"/>
      <c r="G34" s="45">
        <f>SUM(G9:$G$33)</f>
        <v>5279847946337</v>
      </c>
      <c r="H34" s="45"/>
      <c r="I34" s="45">
        <f>SUM(I9:$I$33)</f>
        <v>478998820912</v>
      </c>
      <c r="J34" s="45"/>
      <c r="K34" s="45">
        <f>SUM(K9:$K$33)</f>
        <v>170473376</v>
      </c>
      <c r="L34" s="45"/>
      <c r="M34" s="45">
        <f>SUM(M9:$M$33)</f>
        <v>5758846767249</v>
      </c>
      <c r="N34" s="45"/>
      <c r="O34" s="45">
        <f>SUM(O9:$O$33)</f>
        <v>4191003595977</v>
      </c>
      <c r="P34" s="45"/>
      <c r="Q34" s="45">
        <f>SUM(Q9:$Q$33)</f>
        <v>1567843171272</v>
      </c>
    </row>
    <row r="35" spans="1:17" ht="18.75">
      <c r="A35" s="34"/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ht="18.75">
      <c r="A36" s="30"/>
      <c r="B36" s="6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ht="112.5">
      <c r="A37" s="34" t="s">
        <v>172</v>
      </c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</sheetData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6"/>
  <sheetViews>
    <sheetView rightToLeft="1" workbookViewId="0">
      <selection activeCell="A5" sqref="A5:U16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.7109375" bestFit="1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0.7109375" customWidth="1"/>
    <col min="12" max="12" width="1.42578125" customWidth="1"/>
    <col min="13" max="13" width="17.7109375" bestFit="1" customWidth="1"/>
    <col min="14" max="14" width="1.42578125" customWidth="1"/>
    <col min="15" max="15" width="18.5703125" bestFit="1" customWidth="1"/>
    <col min="16" max="16" width="1.42578125" customWidth="1"/>
    <col min="17" max="17" width="17" customWidth="1"/>
    <col min="18" max="18" width="1.42578125" customWidth="1"/>
    <col min="19" max="19" width="19.28515625" bestFit="1" customWidth="1"/>
    <col min="20" max="20" width="1.42578125" customWidth="1"/>
    <col min="21" max="21" width="10.7109375" customWidth="1"/>
  </cols>
  <sheetData>
    <row r="1" spans="1:21" ht="20.100000000000001" customHeight="1">
      <c r="A1" s="142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ht="20.100000000000001" customHeight="1">
      <c r="A2" s="143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20.100000000000001" customHeight="1">
      <c r="A3" s="144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hidden="1"/>
    <row r="5" spans="1:21" ht="15.75">
      <c r="A5" s="113" t="s">
        <v>175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5.75">
      <c r="A7" s="27"/>
      <c r="B7" s="27"/>
      <c r="C7" s="145" t="s">
        <v>150</v>
      </c>
      <c r="D7" s="145"/>
      <c r="E7" s="145"/>
      <c r="F7" s="145"/>
      <c r="G7" s="145"/>
      <c r="H7" s="145"/>
      <c r="I7" s="145"/>
      <c r="J7" s="145"/>
      <c r="K7" s="145"/>
      <c r="L7" s="27"/>
      <c r="M7" s="145" t="s">
        <v>7</v>
      </c>
      <c r="N7" s="145"/>
      <c r="O7" s="145"/>
      <c r="P7" s="145"/>
      <c r="Q7" s="145"/>
      <c r="R7" s="145"/>
      <c r="S7" s="145"/>
      <c r="T7" s="145"/>
      <c r="U7" s="145"/>
    </row>
    <row r="8" spans="1:21" ht="31.5">
      <c r="A8" s="54" t="s">
        <v>176</v>
      </c>
      <c r="B8" s="27"/>
      <c r="C8" s="59" t="s">
        <v>148</v>
      </c>
      <c r="D8" s="27"/>
      <c r="E8" s="59" t="s">
        <v>177</v>
      </c>
      <c r="F8" s="27"/>
      <c r="G8" s="59" t="s">
        <v>178</v>
      </c>
      <c r="H8" s="27"/>
      <c r="I8" s="59" t="s">
        <v>179</v>
      </c>
      <c r="J8" s="27"/>
      <c r="K8" s="59" t="s">
        <v>180</v>
      </c>
      <c r="L8" s="27"/>
      <c r="M8" s="59" t="s">
        <v>148</v>
      </c>
      <c r="N8" s="27"/>
      <c r="O8" s="59" t="s">
        <v>177</v>
      </c>
      <c r="P8" s="27"/>
      <c r="Q8" s="59" t="s">
        <v>178</v>
      </c>
      <c r="R8" s="27"/>
      <c r="S8" s="59" t="s">
        <v>179</v>
      </c>
      <c r="T8" s="27"/>
      <c r="U8" s="59" t="s">
        <v>180</v>
      </c>
    </row>
    <row r="9" spans="1:21" ht="18.75">
      <c r="A9" s="30" t="s">
        <v>17</v>
      </c>
      <c r="B9" s="64"/>
      <c r="C9" s="45">
        <v>0</v>
      </c>
      <c r="D9" s="45"/>
      <c r="E9" s="45">
        <v>-11865682724</v>
      </c>
      <c r="F9" s="45"/>
      <c r="G9" s="45">
        <v>10032757306</v>
      </c>
      <c r="H9" s="45"/>
      <c r="I9" s="45">
        <v>-1832925418</v>
      </c>
      <c r="J9" s="45"/>
      <c r="K9" s="47">
        <v>-2.6513656311510352E-3</v>
      </c>
      <c r="L9" s="45"/>
      <c r="M9" s="45">
        <v>3318085400</v>
      </c>
      <c r="N9" s="45"/>
      <c r="O9" s="45">
        <v>27809740069</v>
      </c>
      <c r="P9" s="45"/>
      <c r="Q9" s="45">
        <v>26497381890</v>
      </c>
      <c r="R9" s="45"/>
      <c r="S9" s="45">
        <v>57625207359</v>
      </c>
      <c r="T9" s="45"/>
      <c r="U9" s="47">
        <v>2.1280275225947203E-2</v>
      </c>
    </row>
    <row r="10" spans="1:21" ht="37.5">
      <c r="A10" s="34" t="s">
        <v>19</v>
      </c>
      <c r="B10" s="66"/>
      <c r="C10" s="67">
        <v>0</v>
      </c>
      <c r="D10" s="67"/>
      <c r="E10" s="67">
        <v>2771607374</v>
      </c>
      <c r="F10" s="67"/>
      <c r="G10" s="67">
        <v>10094901382</v>
      </c>
      <c r="H10" s="67"/>
      <c r="I10" s="67">
        <v>12866508756</v>
      </c>
      <c r="J10" s="67"/>
      <c r="K10" s="69">
        <v>1.8611678780572329E-2</v>
      </c>
      <c r="L10" s="67"/>
      <c r="M10" s="67">
        <v>0</v>
      </c>
      <c r="N10" s="67"/>
      <c r="O10" s="67">
        <v>36798939008</v>
      </c>
      <c r="P10" s="67"/>
      <c r="Q10" s="67">
        <v>40072936950</v>
      </c>
      <c r="R10" s="67"/>
      <c r="S10" s="67">
        <v>76871875958</v>
      </c>
      <c r="T10" s="67"/>
      <c r="U10" s="69">
        <v>2.8387831514945921E-2</v>
      </c>
    </row>
    <row r="11" spans="1:21" ht="18.75">
      <c r="A11" s="30" t="s">
        <v>21</v>
      </c>
      <c r="B11" s="64"/>
      <c r="C11" s="45">
        <v>121834339600</v>
      </c>
      <c r="D11" s="45"/>
      <c r="E11" s="45">
        <v>306361692447</v>
      </c>
      <c r="F11" s="45"/>
      <c r="G11" s="45">
        <v>11233424427</v>
      </c>
      <c r="H11" s="45"/>
      <c r="I11" s="45">
        <v>439429456474</v>
      </c>
      <c r="J11" s="45"/>
      <c r="K11" s="47">
        <v>0.63564406209273461</v>
      </c>
      <c r="L11" s="45"/>
      <c r="M11" s="45">
        <v>121834339600</v>
      </c>
      <c r="N11" s="45"/>
      <c r="O11" s="45">
        <v>988809319120</v>
      </c>
      <c r="P11" s="45"/>
      <c r="Q11" s="45">
        <v>789614058527</v>
      </c>
      <c r="R11" s="45"/>
      <c r="S11" s="45">
        <v>1900257717247</v>
      </c>
      <c r="T11" s="45"/>
      <c r="U11" s="47">
        <v>0.70174163489462293</v>
      </c>
    </row>
    <row r="12" spans="1:21" ht="18.75">
      <c r="A12" s="34" t="s">
        <v>181</v>
      </c>
      <c r="B12" s="66"/>
      <c r="C12" s="67">
        <v>0</v>
      </c>
      <c r="D12" s="67"/>
      <c r="E12" s="67">
        <v>0</v>
      </c>
      <c r="F12" s="67"/>
      <c r="G12" s="67">
        <v>0</v>
      </c>
      <c r="H12" s="67"/>
      <c r="I12" s="67">
        <v>0</v>
      </c>
      <c r="J12" s="67"/>
      <c r="K12" s="69">
        <v>0</v>
      </c>
      <c r="L12" s="67"/>
      <c r="M12" s="67">
        <v>0</v>
      </c>
      <c r="N12" s="67"/>
      <c r="O12" s="67">
        <v>0</v>
      </c>
      <c r="P12" s="67"/>
      <c r="Q12" s="67">
        <v>0</v>
      </c>
      <c r="R12" s="67"/>
      <c r="S12" s="67">
        <v>0</v>
      </c>
      <c r="T12" s="67"/>
      <c r="U12" s="69">
        <v>0</v>
      </c>
    </row>
    <row r="13" spans="1:21" ht="18.75">
      <c r="A13" s="30" t="s">
        <v>22</v>
      </c>
      <c r="B13" s="64"/>
      <c r="C13" s="45">
        <v>0</v>
      </c>
      <c r="D13" s="45"/>
      <c r="E13" s="45">
        <v>193321816194</v>
      </c>
      <c r="F13" s="45"/>
      <c r="G13" s="45">
        <v>13663765041</v>
      </c>
      <c r="H13" s="45"/>
      <c r="I13" s="45">
        <v>206985581235</v>
      </c>
      <c r="J13" s="45"/>
      <c r="K13" s="47">
        <v>0.29940904896671561</v>
      </c>
      <c r="L13" s="45"/>
      <c r="M13" s="45">
        <v>0</v>
      </c>
      <c r="N13" s="45"/>
      <c r="O13" s="45">
        <v>513038729466</v>
      </c>
      <c r="P13" s="45"/>
      <c r="Q13" s="45">
        <v>27056919004</v>
      </c>
      <c r="R13" s="45"/>
      <c r="S13" s="45">
        <v>540095648470</v>
      </c>
      <c r="T13" s="45"/>
      <c r="U13" s="47">
        <v>0.19945063236259183</v>
      </c>
    </row>
    <row r="14" spans="1:21" ht="18.75">
      <c r="A14" s="56" t="s">
        <v>23</v>
      </c>
      <c r="B14" s="27"/>
      <c r="C14" s="51">
        <f>SUM(C9:$C$13)</f>
        <v>121834339600</v>
      </c>
      <c r="D14" s="27"/>
      <c r="E14" s="51">
        <f>SUM(E9:$E$13)</f>
        <v>490589433291</v>
      </c>
      <c r="F14" s="27"/>
      <c r="G14" s="51">
        <f>SUM(G9:$G$13)</f>
        <v>45024848156</v>
      </c>
      <c r="H14" s="27"/>
      <c r="I14" s="51">
        <f>SUM(I9:$I$13)</f>
        <v>657448621047</v>
      </c>
      <c r="J14" s="27"/>
      <c r="K14" s="51">
        <f>SUM(K9:$K$13)</f>
        <v>0.95101342420887147</v>
      </c>
      <c r="L14" s="27"/>
      <c r="M14" s="51">
        <f>SUM(M9:$M$13)</f>
        <v>125152425000</v>
      </c>
      <c r="N14" s="27"/>
      <c r="O14" s="51">
        <f>SUM(O9:$O$13)</f>
        <v>1566456727663</v>
      </c>
      <c r="P14" s="27"/>
      <c r="Q14" s="51">
        <f>SUM(Q9:$Q$13)</f>
        <v>883241296371</v>
      </c>
      <c r="R14" s="27"/>
      <c r="S14" s="51">
        <f>SUM(S9:$S$13)</f>
        <v>2574850449034</v>
      </c>
      <c r="T14" s="27"/>
      <c r="U14" s="70">
        <f>SUM(U9:$U$13)</f>
        <v>0.95086037399810797</v>
      </c>
    </row>
    <row r="15" spans="1:21" ht="15.75">
      <c r="A15" s="113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1:2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</sheetData>
  <mergeCells count="7">
    <mergeCell ref="A15:U15"/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0"/>
  <sheetViews>
    <sheetView rightToLeft="1" topLeftCell="A13" workbookViewId="0">
      <selection activeCell="U16" sqref="U16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14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20.100000000000001" customHeight="1">
      <c r="A2" s="147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0.100000000000001" customHeight="1">
      <c r="A3" s="148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5" spans="1:17" ht="15.75">
      <c r="A5" s="113" t="s">
        <v>182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5.75">
      <c r="A7" s="27"/>
      <c r="B7" s="27"/>
      <c r="C7" s="120" t="s">
        <v>150</v>
      </c>
      <c r="D7" s="121"/>
      <c r="E7" s="121"/>
      <c r="F7" s="121"/>
      <c r="G7" s="121"/>
      <c r="H7" s="121"/>
      <c r="I7" s="121"/>
      <c r="J7" s="121"/>
      <c r="K7" s="121"/>
      <c r="L7" s="27"/>
      <c r="M7" s="120" t="s">
        <v>7</v>
      </c>
      <c r="N7" s="121"/>
      <c r="O7" s="121"/>
      <c r="P7" s="121"/>
      <c r="Q7" s="121"/>
    </row>
    <row r="8" spans="1:17" ht="15.75">
      <c r="A8" s="27"/>
      <c r="B8" s="27"/>
      <c r="C8" s="59" t="s">
        <v>183</v>
      </c>
      <c r="D8" s="27"/>
      <c r="E8" s="59" t="s">
        <v>177</v>
      </c>
      <c r="F8" s="27"/>
      <c r="G8" s="59" t="s">
        <v>178</v>
      </c>
      <c r="H8" s="27"/>
      <c r="I8" s="59" t="s">
        <v>23</v>
      </c>
      <c r="J8" s="27"/>
      <c r="K8" s="59" t="s">
        <v>183</v>
      </c>
      <c r="L8" s="27"/>
      <c r="M8" s="59" t="s">
        <v>177</v>
      </c>
      <c r="N8" s="27"/>
      <c r="O8" s="59" t="s">
        <v>178</v>
      </c>
      <c r="P8" s="27"/>
      <c r="Q8" s="59" t="s">
        <v>23</v>
      </c>
    </row>
    <row r="9" spans="1:17" ht="37.5">
      <c r="A9" s="30" t="s">
        <v>39</v>
      </c>
      <c r="B9" s="64"/>
      <c r="C9" s="45">
        <v>0</v>
      </c>
      <c r="D9" s="45"/>
      <c r="E9" s="45">
        <v>-55629056</v>
      </c>
      <c r="F9" s="45"/>
      <c r="G9" s="45">
        <v>49992836</v>
      </c>
      <c r="H9" s="45"/>
      <c r="I9" s="45">
        <v>-5636220</v>
      </c>
      <c r="J9" s="45"/>
      <c r="K9" s="71">
        <v>0</v>
      </c>
      <c r="L9" s="45"/>
      <c r="M9" s="45">
        <v>0</v>
      </c>
      <c r="N9" s="45"/>
      <c r="O9" s="45">
        <v>49992836</v>
      </c>
      <c r="P9" s="45"/>
      <c r="Q9" s="45">
        <v>49992836</v>
      </c>
    </row>
    <row r="10" spans="1:17" ht="37.5">
      <c r="A10" s="34" t="s">
        <v>45</v>
      </c>
      <c r="B10" s="66"/>
      <c r="C10" s="67">
        <v>0</v>
      </c>
      <c r="D10" s="67"/>
      <c r="E10" s="67">
        <v>-1950373263</v>
      </c>
      <c r="F10" s="67"/>
      <c r="G10" s="67">
        <v>1598118001</v>
      </c>
      <c r="H10" s="67"/>
      <c r="I10" s="67">
        <v>-352255262</v>
      </c>
      <c r="J10" s="67"/>
      <c r="K10" s="72">
        <v>0</v>
      </c>
      <c r="L10" s="67"/>
      <c r="M10" s="67">
        <v>0</v>
      </c>
      <c r="N10" s="67"/>
      <c r="O10" s="67">
        <v>1598118001</v>
      </c>
      <c r="P10" s="67"/>
      <c r="Q10" s="67">
        <v>1598118001</v>
      </c>
    </row>
    <row r="11" spans="1:17" ht="37.5">
      <c r="A11" s="30" t="s">
        <v>48</v>
      </c>
      <c r="B11" s="64"/>
      <c r="C11" s="45">
        <v>0</v>
      </c>
      <c r="D11" s="45"/>
      <c r="E11" s="45">
        <v>-27342376</v>
      </c>
      <c r="F11" s="45"/>
      <c r="G11" s="45">
        <v>0</v>
      </c>
      <c r="H11" s="45"/>
      <c r="I11" s="45">
        <v>-27342376</v>
      </c>
      <c r="J11" s="45"/>
      <c r="K11" s="71">
        <v>0</v>
      </c>
      <c r="L11" s="45"/>
      <c r="M11" s="45">
        <v>104778247</v>
      </c>
      <c r="N11" s="45"/>
      <c r="O11" s="45">
        <v>0</v>
      </c>
      <c r="P11" s="45"/>
      <c r="Q11" s="45">
        <v>104778247</v>
      </c>
    </row>
    <row r="12" spans="1:17" ht="37.5">
      <c r="A12" s="34" t="s">
        <v>51</v>
      </c>
      <c r="B12" s="66"/>
      <c r="C12" s="67">
        <v>0</v>
      </c>
      <c r="D12" s="67"/>
      <c r="E12" s="67">
        <v>-2877337527</v>
      </c>
      <c r="F12" s="67"/>
      <c r="G12" s="67">
        <v>2632746191</v>
      </c>
      <c r="H12" s="67"/>
      <c r="I12" s="67">
        <v>-244591336</v>
      </c>
      <c r="J12" s="67"/>
      <c r="K12" s="72">
        <v>0</v>
      </c>
      <c r="L12" s="67"/>
      <c r="M12" s="67">
        <v>0</v>
      </c>
      <c r="N12" s="67"/>
      <c r="O12" s="67">
        <v>2632746191</v>
      </c>
      <c r="P12" s="67"/>
      <c r="Q12" s="67">
        <v>2632746191</v>
      </c>
    </row>
    <row r="13" spans="1:17" ht="37.5">
      <c r="A13" s="30" t="s">
        <v>54</v>
      </c>
      <c r="B13" s="64"/>
      <c r="C13" s="45">
        <v>0</v>
      </c>
      <c r="D13" s="45"/>
      <c r="E13" s="45">
        <v>-321253555</v>
      </c>
      <c r="F13" s="45"/>
      <c r="G13" s="45">
        <v>2032705</v>
      </c>
      <c r="H13" s="45"/>
      <c r="I13" s="45">
        <v>-319220850</v>
      </c>
      <c r="J13" s="45"/>
      <c r="K13" s="71">
        <v>0</v>
      </c>
      <c r="L13" s="45"/>
      <c r="M13" s="45">
        <v>592512912</v>
      </c>
      <c r="N13" s="45"/>
      <c r="O13" s="45">
        <v>2032705</v>
      </c>
      <c r="P13" s="45"/>
      <c r="Q13" s="45">
        <v>594545617</v>
      </c>
    </row>
    <row r="14" spans="1:17" ht="37.5">
      <c r="A14" s="34" t="s">
        <v>57</v>
      </c>
      <c r="B14" s="66"/>
      <c r="C14" s="67">
        <v>0</v>
      </c>
      <c r="D14" s="67"/>
      <c r="E14" s="67">
        <v>-948776822</v>
      </c>
      <c r="F14" s="67"/>
      <c r="G14" s="67">
        <v>875127853</v>
      </c>
      <c r="H14" s="67"/>
      <c r="I14" s="67">
        <v>-73648969</v>
      </c>
      <c r="J14" s="67"/>
      <c r="K14" s="72">
        <v>0</v>
      </c>
      <c r="L14" s="67"/>
      <c r="M14" s="67">
        <v>0</v>
      </c>
      <c r="N14" s="67"/>
      <c r="O14" s="67">
        <v>875127853</v>
      </c>
      <c r="P14" s="67"/>
      <c r="Q14" s="67">
        <v>875127853</v>
      </c>
    </row>
    <row r="15" spans="1:17" ht="18.75">
      <c r="A15" s="45" t="s">
        <v>60</v>
      </c>
      <c r="B15" s="45"/>
      <c r="C15" s="45">
        <v>0</v>
      </c>
      <c r="D15" s="45"/>
      <c r="E15" s="45">
        <v>-1507690264</v>
      </c>
      <c r="F15" s="45"/>
      <c r="G15" s="45">
        <v>1289155742</v>
      </c>
      <c r="H15" s="45"/>
      <c r="I15" s="71">
        <v>-218534522</v>
      </c>
      <c r="J15" s="45"/>
      <c r="K15" s="45">
        <v>0</v>
      </c>
      <c r="L15" s="45"/>
      <c r="M15" s="45">
        <v>0</v>
      </c>
      <c r="N15" s="45"/>
      <c r="O15" s="45">
        <v>1277823223</v>
      </c>
      <c r="P15" s="45"/>
      <c r="Q15" s="45">
        <v>1277823223</v>
      </c>
    </row>
    <row r="16" spans="1:17" ht="18.75">
      <c r="A16" s="67" t="s">
        <v>63</v>
      </c>
      <c r="B16" s="67"/>
      <c r="C16" s="67">
        <v>0</v>
      </c>
      <c r="D16" s="67"/>
      <c r="E16" s="67">
        <v>-3987519500</v>
      </c>
      <c r="F16" s="67"/>
      <c r="G16" s="67">
        <v>3550510266</v>
      </c>
      <c r="H16" s="67"/>
      <c r="I16" s="72">
        <v>-437009234</v>
      </c>
      <c r="J16" s="67"/>
      <c r="K16" s="67">
        <v>0</v>
      </c>
      <c r="L16" s="67"/>
      <c r="M16" s="67">
        <v>0</v>
      </c>
      <c r="N16" s="67"/>
      <c r="O16" s="67">
        <v>3550510266</v>
      </c>
      <c r="P16" s="67"/>
      <c r="Q16" s="67">
        <v>3550510266</v>
      </c>
    </row>
    <row r="17" spans="1:17" ht="18.75">
      <c r="A17" s="45" t="s">
        <v>66</v>
      </c>
      <c r="B17" s="45"/>
      <c r="C17" s="45">
        <v>0</v>
      </c>
      <c r="D17" s="45"/>
      <c r="E17" s="45">
        <v>-35291795</v>
      </c>
      <c r="F17" s="45"/>
      <c r="G17" s="45">
        <v>29894740</v>
      </c>
      <c r="H17" s="45"/>
      <c r="I17" s="71">
        <v>-5397055</v>
      </c>
      <c r="J17" s="45"/>
      <c r="K17" s="45">
        <v>0</v>
      </c>
      <c r="L17" s="45"/>
      <c r="M17" s="45">
        <v>1051015</v>
      </c>
      <c r="N17" s="45"/>
      <c r="O17" s="45">
        <v>29894740</v>
      </c>
      <c r="P17" s="45"/>
      <c r="Q17" s="45">
        <v>30945755</v>
      </c>
    </row>
    <row r="18" spans="1:17" ht="18.75">
      <c r="A18" s="67" t="s">
        <v>69</v>
      </c>
      <c r="B18" s="67"/>
      <c r="C18" s="67">
        <v>0</v>
      </c>
      <c r="D18" s="67"/>
      <c r="E18" s="67">
        <v>-1909421215</v>
      </c>
      <c r="F18" s="67"/>
      <c r="G18" s="67">
        <v>800996650</v>
      </c>
      <c r="H18" s="67"/>
      <c r="I18" s="72">
        <v>-1108424565</v>
      </c>
      <c r="J18" s="67"/>
      <c r="K18" s="67">
        <v>0</v>
      </c>
      <c r="L18" s="67"/>
      <c r="M18" s="67">
        <v>688101435</v>
      </c>
      <c r="N18" s="67"/>
      <c r="O18" s="67">
        <v>800996650</v>
      </c>
      <c r="P18" s="67"/>
      <c r="Q18" s="67">
        <v>1489098085</v>
      </c>
    </row>
    <row r="19" spans="1:17" ht="18.75">
      <c r="A19" s="45" t="s">
        <v>72</v>
      </c>
      <c r="B19" s="45"/>
      <c r="C19" s="45">
        <v>0</v>
      </c>
      <c r="D19" s="45"/>
      <c r="E19" s="45">
        <v>-905530090</v>
      </c>
      <c r="F19" s="45"/>
      <c r="G19" s="45">
        <v>798896699</v>
      </c>
      <c r="H19" s="45"/>
      <c r="I19" s="71">
        <v>-106633391</v>
      </c>
      <c r="J19" s="45"/>
      <c r="K19" s="45">
        <v>0</v>
      </c>
      <c r="L19" s="45"/>
      <c r="M19" s="45">
        <v>0</v>
      </c>
      <c r="N19" s="45"/>
      <c r="O19" s="45">
        <v>798896699</v>
      </c>
      <c r="P19" s="45"/>
      <c r="Q19" s="45">
        <v>798896699</v>
      </c>
    </row>
    <row r="20" spans="1:17" ht="18.75">
      <c r="A20" s="67" t="s">
        <v>74</v>
      </c>
      <c r="B20" s="67"/>
      <c r="C20" s="67">
        <v>0</v>
      </c>
      <c r="D20" s="67"/>
      <c r="E20" s="67">
        <v>-3697522654</v>
      </c>
      <c r="F20" s="67"/>
      <c r="G20" s="67">
        <v>4078085053</v>
      </c>
      <c r="H20" s="67"/>
      <c r="I20" s="72">
        <v>380562399</v>
      </c>
      <c r="J20" s="67"/>
      <c r="K20" s="67">
        <v>0</v>
      </c>
      <c r="L20" s="67"/>
      <c r="M20" s="67">
        <v>0</v>
      </c>
      <c r="N20" s="67"/>
      <c r="O20" s="67">
        <v>4078085053</v>
      </c>
      <c r="P20" s="67"/>
      <c r="Q20" s="67">
        <v>4078085053</v>
      </c>
    </row>
    <row r="21" spans="1:17" ht="18.75">
      <c r="A21" s="45" t="s">
        <v>76</v>
      </c>
      <c r="B21" s="45"/>
      <c r="C21" s="45">
        <v>0</v>
      </c>
      <c r="D21" s="45"/>
      <c r="E21" s="45">
        <v>-1402998128</v>
      </c>
      <c r="F21" s="45"/>
      <c r="G21" s="45">
        <v>1472185511</v>
      </c>
      <c r="H21" s="45"/>
      <c r="I21" s="71">
        <v>69187383</v>
      </c>
      <c r="J21" s="45"/>
      <c r="K21" s="45">
        <v>0</v>
      </c>
      <c r="L21" s="45"/>
      <c r="M21" s="45">
        <v>0</v>
      </c>
      <c r="N21" s="45"/>
      <c r="O21" s="45">
        <v>1472185511</v>
      </c>
      <c r="P21" s="45"/>
      <c r="Q21" s="45">
        <v>1472185511</v>
      </c>
    </row>
    <row r="22" spans="1:17" ht="18.75">
      <c r="A22" s="67" t="s">
        <v>79</v>
      </c>
      <c r="B22" s="67"/>
      <c r="C22" s="67">
        <v>0</v>
      </c>
      <c r="D22" s="67"/>
      <c r="E22" s="67">
        <v>-915228995</v>
      </c>
      <c r="F22" s="67"/>
      <c r="G22" s="67">
        <v>956907520</v>
      </c>
      <c r="H22" s="67"/>
      <c r="I22" s="72">
        <v>41678525</v>
      </c>
      <c r="J22" s="67"/>
      <c r="K22" s="67">
        <v>0</v>
      </c>
      <c r="L22" s="67"/>
      <c r="M22" s="67">
        <v>0</v>
      </c>
      <c r="N22" s="67"/>
      <c r="O22" s="67">
        <v>956907520</v>
      </c>
      <c r="P22" s="67"/>
      <c r="Q22" s="67">
        <v>956907520</v>
      </c>
    </row>
    <row r="23" spans="1:17" ht="18.75">
      <c r="A23" s="45" t="s">
        <v>81</v>
      </c>
      <c r="B23" s="45"/>
      <c r="C23" s="45">
        <v>0</v>
      </c>
      <c r="D23" s="45"/>
      <c r="E23" s="45">
        <v>-237653814</v>
      </c>
      <c r="F23" s="45"/>
      <c r="G23" s="45">
        <v>279524784</v>
      </c>
      <c r="H23" s="45"/>
      <c r="I23" s="71">
        <v>41870970</v>
      </c>
      <c r="J23" s="45"/>
      <c r="K23" s="45">
        <v>0</v>
      </c>
      <c r="L23" s="45"/>
      <c r="M23" s="45">
        <v>0</v>
      </c>
      <c r="N23" s="45"/>
      <c r="O23" s="45">
        <v>279524784</v>
      </c>
      <c r="P23" s="45"/>
      <c r="Q23" s="45">
        <v>279524784</v>
      </c>
    </row>
    <row r="24" spans="1:17" ht="18.75">
      <c r="A24" s="67" t="s">
        <v>84</v>
      </c>
      <c r="B24" s="67"/>
      <c r="C24" s="67">
        <v>0</v>
      </c>
      <c r="D24" s="67"/>
      <c r="E24" s="67">
        <v>-511733679</v>
      </c>
      <c r="F24" s="67"/>
      <c r="G24" s="67">
        <v>476203652</v>
      </c>
      <c r="H24" s="67"/>
      <c r="I24" s="72">
        <v>-35530027</v>
      </c>
      <c r="J24" s="67"/>
      <c r="K24" s="67">
        <v>0</v>
      </c>
      <c r="L24" s="67"/>
      <c r="M24" s="67">
        <v>0</v>
      </c>
      <c r="N24" s="67"/>
      <c r="O24" s="67">
        <v>476203652</v>
      </c>
      <c r="P24" s="67"/>
      <c r="Q24" s="67">
        <v>476203652</v>
      </c>
    </row>
    <row r="25" spans="1:17" ht="18.75">
      <c r="A25" s="45" t="s">
        <v>86</v>
      </c>
      <c r="B25" s="45"/>
      <c r="C25" s="45">
        <v>0</v>
      </c>
      <c r="D25" s="45"/>
      <c r="E25" s="45">
        <v>-2133046506</v>
      </c>
      <c r="F25" s="45"/>
      <c r="G25" s="45">
        <v>1670531965</v>
      </c>
      <c r="H25" s="45"/>
      <c r="I25" s="71">
        <v>-462514541</v>
      </c>
      <c r="J25" s="45"/>
      <c r="K25" s="45">
        <v>0</v>
      </c>
      <c r="L25" s="45"/>
      <c r="M25" s="45">
        <v>0</v>
      </c>
      <c r="N25" s="45"/>
      <c r="O25" s="45">
        <v>1670531965</v>
      </c>
      <c r="P25" s="45"/>
      <c r="Q25" s="45">
        <v>1670531965</v>
      </c>
    </row>
    <row r="26" spans="1:17" ht="18.75">
      <c r="A26" s="67" t="s">
        <v>181</v>
      </c>
      <c r="B26" s="67"/>
      <c r="C26" s="67">
        <v>0</v>
      </c>
      <c r="D26" s="67"/>
      <c r="E26" s="67">
        <v>0</v>
      </c>
      <c r="F26" s="67"/>
      <c r="G26" s="67">
        <v>11332519</v>
      </c>
      <c r="H26" s="67"/>
      <c r="I26" s="72">
        <v>11332519</v>
      </c>
      <c r="J26" s="67"/>
      <c r="K26" s="67">
        <v>0</v>
      </c>
      <c r="L26" s="67"/>
      <c r="M26" s="67">
        <v>0</v>
      </c>
      <c r="N26" s="67"/>
      <c r="O26" s="67">
        <v>11332519</v>
      </c>
      <c r="P26" s="67"/>
      <c r="Q26" s="67">
        <v>11332519</v>
      </c>
    </row>
    <row r="27" spans="1:17" ht="18.75">
      <c r="A27" s="45" t="s">
        <v>88</v>
      </c>
      <c r="B27" s="45"/>
      <c r="C27" s="45">
        <v>4272921397</v>
      </c>
      <c r="D27" s="45"/>
      <c r="E27" s="45">
        <v>22989836860</v>
      </c>
      <c r="F27" s="45"/>
      <c r="G27" s="45">
        <v>46747140</v>
      </c>
      <c r="H27" s="45"/>
      <c r="I27" s="71">
        <v>27309505397</v>
      </c>
      <c r="J27" s="45"/>
      <c r="K27" s="45">
        <v>13277420950</v>
      </c>
      <c r="L27" s="45"/>
      <c r="M27" s="45">
        <v>0</v>
      </c>
      <c r="N27" s="45"/>
      <c r="O27" s="45">
        <v>46747140</v>
      </c>
      <c r="P27" s="45"/>
      <c r="Q27" s="45">
        <v>13324168090</v>
      </c>
    </row>
    <row r="28" spans="1:17" ht="18.75">
      <c r="A28" s="67" t="s">
        <v>92</v>
      </c>
      <c r="B28" s="67"/>
      <c r="C28" s="67">
        <v>2679242715</v>
      </c>
      <c r="D28" s="67"/>
      <c r="E28" s="67">
        <v>-11156100000</v>
      </c>
      <c r="F28" s="67"/>
      <c r="G28" s="67">
        <v>17582400000</v>
      </c>
      <c r="H28" s="67"/>
      <c r="I28" s="72">
        <v>9105542715</v>
      </c>
      <c r="J28" s="67"/>
      <c r="K28" s="67">
        <v>14043623704</v>
      </c>
      <c r="L28" s="67"/>
      <c r="M28" s="67">
        <v>0</v>
      </c>
      <c r="N28" s="67"/>
      <c r="O28" s="67">
        <v>17582400000</v>
      </c>
      <c r="P28" s="67"/>
      <c r="Q28" s="67">
        <v>31626023704</v>
      </c>
    </row>
    <row r="29" spans="1:17" ht="18.75">
      <c r="A29" s="45" t="s">
        <v>23</v>
      </c>
      <c r="B29" s="45"/>
      <c r="C29" s="45">
        <f>SUM(C9:$C$28)</f>
        <v>6952164112</v>
      </c>
      <c r="D29" s="45"/>
      <c r="E29" s="45">
        <f>SUM(E9:$E$28)</f>
        <v>-11590612379</v>
      </c>
      <c r="F29" s="45"/>
      <c r="G29" s="45">
        <f>SUM(G9:$G$28)</f>
        <v>38201389827</v>
      </c>
      <c r="H29" s="45"/>
      <c r="I29" s="71">
        <f>SUM(I9:$I$28)</f>
        <v>33562941560</v>
      </c>
      <c r="J29" s="45"/>
      <c r="K29" s="45">
        <f>SUM(K9:$K$28)</f>
        <v>27321044654</v>
      </c>
      <c r="L29" s="45"/>
      <c r="M29" s="45">
        <f>SUM(M9:$M$28)</f>
        <v>1386443609</v>
      </c>
      <c r="N29" s="45"/>
      <c r="O29" s="45">
        <f>SUM(O9:$O$28)</f>
        <v>38190057308</v>
      </c>
      <c r="P29" s="45"/>
      <c r="Q29" s="45">
        <f>SUM(Q9:$Q$28)</f>
        <v>66897545571</v>
      </c>
    </row>
    <row r="30" spans="1:17">
      <c r="C30" s="19"/>
      <c r="E30" s="20"/>
      <c r="G30" s="21"/>
      <c r="I30" s="22"/>
      <c r="K30" s="23"/>
      <c r="M30" s="24"/>
      <c r="O30" s="25"/>
      <c r="Q30" s="26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rightToLeft="1" workbookViewId="0">
      <selection activeCell="A5" sqref="A5:K12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49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0.100000000000001" customHeight="1">
      <c r="A2" s="150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0.100000000000001" customHeight="1">
      <c r="A3" s="151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5" spans="1:11" ht="15.75">
      <c r="A5" s="113" t="s">
        <v>184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5.75">
      <c r="A7" s="120" t="s">
        <v>185</v>
      </c>
      <c r="B7" s="121"/>
      <c r="C7" s="121"/>
      <c r="D7" s="27"/>
      <c r="E7" s="120" t="s">
        <v>150</v>
      </c>
      <c r="F7" s="121"/>
      <c r="G7" s="121"/>
      <c r="H7" s="27"/>
      <c r="I7" s="120" t="s">
        <v>7</v>
      </c>
      <c r="J7" s="121"/>
      <c r="K7" s="121"/>
    </row>
    <row r="8" spans="1:11" ht="31.5">
      <c r="A8" s="59" t="s">
        <v>186</v>
      </c>
      <c r="B8" s="27"/>
      <c r="C8" s="59" t="s">
        <v>106</v>
      </c>
      <c r="D8" s="27"/>
      <c r="E8" s="59" t="s">
        <v>187</v>
      </c>
      <c r="F8" s="27"/>
      <c r="G8" s="59" t="s">
        <v>188</v>
      </c>
      <c r="H8" s="27"/>
      <c r="I8" s="59" t="s">
        <v>187</v>
      </c>
      <c r="J8" s="27"/>
      <c r="K8" s="59" t="s">
        <v>188</v>
      </c>
    </row>
    <row r="9" spans="1:11" ht="18.75">
      <c r="A9" s="30" t="s">
        <v>189</v>
      </c>
      <c r="B9" s="64"/>
      <c r="C9" s="45" t="s">
        <v>121</v>
      </c>
      <c r="D9" s="45"/>
      <c r="E9" s="45">
        <v>9352652</v>
      </c>
      <c r="F9" s="45"/>
      <c r="G9" s="45">
        <f>E9/E11</f>
        <v>3.0953670070760445E-2</v>
      </c>
      <c r="H9" s="45"/>
      <c r="I9" s="45">
        <v>9352652</v>
      </c>
      <c r="J9" s="45"/>
      <c r="K9" s="47">
        <f>I9/I11</f>
        <v>3.0953670070760445E-2</v>
      </c>
    </row>
    <row r="10" spans="1:11" ht="18.75">
      <c r="A10" s="34" t="s">
        <v>189</v>
      </c>
      <c r="B10" s="66"/>
      <c r="C10" s="67" t="s">
        <v>123</v>
      </c>
      <c r="D10" s="67"/>
      <c r="E10" s="67">
        <v>292797367</v>
      </c>
      <c r="F10" s="67"/>
      <c r="G10" s="67">
        <f>E10/E11</f>
        <v>0.96904632992923956</v>
      </c>
      <c r="H10" s="67"/>
      <c r="I10" s="67">
        <v>292797367</v>
      </c>
      <c r="J10" s="67"/>
      <c r="K10" s="69">
        <f>I10/I11</f>
        <v>0.96904632992923956</v>
      </c>
    </row>
    <row r="11" spans="1:11" ht="18.75">
      <c r="A11" s="30" t="s">
        <v>23</v>
      </c>
      <c r="B11" s="64"/>
      <c r="C11" s="45"/>
      <c r="D11" s="45"/>
      <c r="E11" s="45">
        <f>SUM(E9:$E$10)</f>
        <v>302150019</v>
      </c>
      <c r="F11" s="45"/>
      <c r="G11" s="45">
        <f>SUM(G9:$G$10)</f>
        <v>1</v>
      </c>
      <c r="H11" s="45"/>
      <c r="I11" s="45">
        <f>SUM(I9:$I$10)</f>
        <v>302150019</v>
      </c>
      <c r="J11" s="45"/>
      <c r="K11" s="47">
        <f>SUM(K9:$K$10)</f>
        <v>1</v>
      </c>
    </row>
    <row r="12" spans="1:11" ht="18.75">
      <c r="A12" s="34"/>
      <c r="B12" s="66"/>
      <c r="C12" s="67"/>
      <c r="D12" s="67"/>
      <c r="E12" s="67"/>
      <c r="F12" s="67"/>
      <c r="G12" s="67"/>
      <c r="H12" s="67"/>
      <c r="I12" s="67"/>
      <c r="J12" s="67"/>
      <c r="K12" s="6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A5" sqref="A5:E11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52" t="s">
        <v>0</v>
      </c>
      <c r="B1" s="76"/>
      <c r="C1" s="76"/>
      <c r="D1" s="76"/>
      <c r="E1" s="76"/>
    </row>
    <row r="2" spans="1:5" ht="20.100000000000001" customHeight="1">
      <c r="A2" s="153" t="s">
        <v>134</v>
      </c>
      <c r="B2" s="76"/>
      <c r="C2" s="76"/>
      <c r="D2" s="76"/>
      <c r="E2" s="76"/>
    </row>
    <row r="3" spans="1:5" ht="20.100000000000001" customHeight="1">
      <c r="A3" s="154" t="s">
        <v>2</v>
      </c>
      <c r="B3" s="76"/>
      <c r="C3" s="76"/>
      <c r="D3" s="76"/>
      <c r="E3" s="76"/>
    </row>
    <row r="5" spans="1:5" ht="15.75">
      <c r="A5" s="113" t="s">
        <v>190</v>
      </c>
      <c r="B5" s="76"/>
      <c r="C5" s="76"/>
      <c r="D5" s="76"/>
      <c r="E5" s="76"/>
    </row>
    <row r="6" spans="1:5">
      <c r="A6" s="27"/>
      <c r="B6" s="27"/>
      <c r="C6" s="27"/>
      <c r="D6" s="27"/>
      <c r="E6" s="27"/>
    </row>
    <row r="7" spans="1:5" ht="21">
      <c r="A7" s="27"/>
      <c r="B7" s="27"/>
      <c r="C7" s="54" t="s">
        <v>150</v>
      </c>
      <c r="D7" s="27"/>
      <c r="E7" s="40" t="s">
        <v>7</v>
      </c>
    </row>
    <row r="8" spans="1:5" ht="15.75">
      <c r="A8" s="59" t="s">
        <v>146</v>
      </c>
      <c r="B8" s="27"/>
      <c r="C8" s="59" t="s">
        <v>110</v>
      </c>
      <c r="D8" s="27"/>
      <c r="E8" s="59" t="s">
        <v>110</v>
      </c>
    </row>
    <row r="9" spans="1:5" ht="18.75">
      <c r="A9" s="73" t="s">
        <v>191</v>
      </c>
      <c r="B9" s="27"/>
      <c r="C9" s="67"/>
      <c r="D9" s="67"/>
      <c r="E9" s="67">
        <v>65866306040</v>
      </c>
    </row>
    <row r="10" spans="1:5" ht="19.5" thickBot="1">
      <c r="A10" s="56" t="s">
        <v>23</v>
      </c>
      <c r="B10" s="27"/>
      <c r="C10" s="74">
        <f>SUM(C9:$C$9)</f>
        <v>0</v>
      </c>
      <c r="D10" s="67"/>
      <c r="E10" s="74">
        <f>SUM(E9:$E$9)</f>
        <v>65866306040</v>
      </c>
    </row>
    <row r="11" spans="1:5" ht="15.75" thickTop="1">
      <c r="A11" s="27"/>
      <c r="B11" s="27"/>
      <c r="C11" s="58"/>
      <c r="D11" s="27"/>
      <c r="E11" s="5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8"/>
  <sheetViews>
    <sheetView rightToLeft="1" workbookViewId="0">
      <selection activeCell="J22" sqref="J22"/>
    </sheetView>
  </sheetViews>
  <sheetFormatPr defaultRowHeight="15"/>
  <cols>
    <col min="1" max="1" width="17" customWidth="1"/>
    <col min="2" max="2" width="1.42578125" customWidth="1"/>
    <col min="3" max="3" width="13.5703125" bestFit="1" customWidth="1"/>
    <col min="4" max="4" width="1.42578125" customWidth="1"/>
    <col min="5" max="5" width="19.425781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21.28515625" bestFit="1" customWidth="1"/>
    <col min="11" max="11" width="1.42578125" customWidth="1"/>
    <col min="12" max="12" width="13.57031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1.42578125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8" bestFit="1" customWidth="1"/>
  </cols>
  <sheetData>
    <row r="1" spans="1:23" ht="20.100000000000001" customHeight="1">
      <c r="A1" s="88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20.100000000000001" customHeight="1">
      <c r="A2" s="89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20.100000000000001" customHeight="1">
      <c r="A3" s="90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5" spans="1:23" ht="21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3" ht="21">
      <c r="A6" s="91" t="s">
        <v>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spans="1:2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ht="21">
      <c r="A8" s="28"/>
      <c r="B8" s="28"/>
      <c r="C8" s="79" t="s">
        <v>5</v>
      </c>
      <c r="D8" s="79"/>
      <c r="E8" s="79"/>
      <c r="F8" s="79"/>
      <c r="G8" s="79"/>
      <c r="H8" s="28"/>
      <c r="I8" s="80" t="s">
        <v>6</v>
      </c>
      <c r="J8" s="80"/>
      <c r="K8" s="80"/>
      <c r="L8" s="80"/>
      <c r="M8" s="80"/>
      <c r="N8" s="28"/>
      <c r="O8" s="80" t="s">
        <v>7</v>
      </c>
      <c r="P8" s="80"/>
      <c r="Q8" s="80"/>
      <c r="R8" s="80"/>
      <c r="S8" s="80"/>
      <c r="T8" s="80"/>
      <c r="U8" s="80"/>
      <c r="V8" s="80"/>
      <c r="W8" s="80"/>
    </row>
    <row r="9" spans="1:23" ht="15" customHeight="1">
      <c r="A9" s="81" t="s">
        <v>8</v>
      </c>
      <c r="B9" s="28"/>
      <c r="C9" s="83" t="s">
        <v>9</v>
      </c>
      <c r="D9" s="28"/>
      <c r="E9" s="84" t="s">
        <v>10</v>
      </c>
      <c r="F9" s="28"/>
      <c r="G9" s="84" t="s">
        <v>11</v>
      </c>
      <c r="H9" s="28"/>
      <c r="I9" s="81" t="s">
        <v>12</v>
      </c>
      <c r="J9" s="81"/>
      <c r="K9" s="28"/>
      <c r="L9" s="85" t="s">
        <v>13</v>
      </c>
      <c r="M9" s="85"/>
      <c r="N9" s="28"/>
      <c r="O9" s="85" t="s">
        <v>9</v>
      </c>
      <c r="P9" s="28"/>
      <c r="Q9" s="86" t="s">
        <v>14</v>
      </c>
      <c r="R9" s="28"/>
      <c r="S9" s="85" t="s">
        <v>10</v>
      </c>
      <c r="T9" s="28"/>
      <c r="U9" s="85" t="s">
        <v>11</v>
      </c>
      <c r="V9" s="28"/>
      <c r="W9" s="86" t="s">
        <v>15</v>
      </c>
    </row>
    <row r="10" spans="1:23" ht="18.75">
      <c r="A10" s="82"/>
      <c r="B10" s="28"/>
      <c r="C10" s="82"/>
      <c r="D10" s="28"/>
      <c r="E10" s="82"/>
      <c r="F10" s="28"/>
      <c r="G10" s="82"/>
      <c r="H10" s="28"/>
      <c r="I10" s="29" t="s">
        <v>9</v>
      </c>
      <c r="J10" s="29" t="s">
        <v>10</v>
      </c>
      <c r="K10" s="28"/>
      <c r="L10" s="29" t="s">
        <v>9</v>
      </c>
      <c r="M10" s="29" t="s">
        <v>16</v>
      </c>
      <c r="N10" s="28"/>
      <c r="O10" s="82"/>
      <c r="P10" s="28"/>
      <c r="Q10" s="87"/>
      <c r="R10" s="28"/>
      <c r="S10" s="82"/>
      <c r="T10" s="28"/>
      <c r="U10" s="82"/>
      <c r="V10" s="28"/>
      <c r="W10" s="87"/>
    </row>
    <row r="11" spans="1:23" ht="18.75">
      <c r="A11" s="30" t="s">
        <v>17</v>
      </c>
      <c r="B11" s="31"/>
      <c r="C11" s="32">
        <v>3454242</v>
      </c>
      <c r="D11" s="31"/>
      <c r="E11" s="32">
        <v>25404666303</v>
      </c>
      <c r="F11" s="31"/>
      <c r="G11" s="32">
        <v>70460612089</v>
      </c>
      <c r="H11" s="31"/>
      <c r="I11" s="32">
        <v>1540000</v>
      </c>
      <c r="J11" s="32">
        <v>33113366106</v>
      </c>
      <c r="K11" s="31"/>
      <c r="L11" s="32">
        <v>800000</v>
      </c>
      <c r="M11" s="32">
        <v>18742457462</v>
      </c>
      <c r="N11" s="31"/>
      <c r="O11" s="32">
        <v>4194242</v>
      </c>
      <c r="P11" s="31"/>
      <c r="Q11" s="32">
        <v>19850</v>
      </c>
      <c r="R11" s="31"/>
      <c r="S11" s="32">
        <v>50766530073</v>
      </c>
      <c r="T11" s="31"/>
      <c r="U11" s="32">
        <v>82923513447</v>
      </c>
      <c r="V11" s="31"/>
      <c r="W11" s="33">
        <v>1.5054406892907954E-2</v>
      </c>
    </row>
    <row r="12" spans="1:23" ht="37.5">
      <c r="A12" s="34" t="s">
        <v>18</v>
      </c>
      <c r="B12" s="28"/>
      <c r="C12" s="35">
        <v>0</v>
      </c>
      <c r="D12" s="28"/>
      <c r="E12" s="35">
        <v>-6</v>
      </c>
      <c r="F12" s="28"/>
      <c r="G12" s="35">
        <v>-6</v>
      </c>
      <c r="H12" s="28"/>
      <c r="I12" s="35"/>
      <c r="J12" s="35"/>
      <c r="K12" s="28"/>
      <c r="L12" s="35"/>
      <c r="M12" s="35"/>
      <c r="N12" s="28"/>
      <c r="O12" s="35">
        <v>0</v>
      </c>
      <c r="P12" s="28"/>
      <c r="Q12" s="35">
        <v>13410</v>
      </c>
      <c r="R12" s="28"/>
      <c r="S12" s="35">
        <v>-6</v>
      </c>
      <c r="T12" s="28"/>
      <c r="U12" s="35">
        <v>-6</v>
      </c>
      <c r="V12" s="28"/>
      <c r="W12" s="36">
        <v>-1.089274170892183E-12</v>
      </c>
    </row>
    <row r="13" spans="1:23" ht="37.5">
      <c r="A13" s="30" t="s">
        <v>19</v>
      </c>
      <c r="B13" s="31"/>
      <c r="C13" s="32">
        <v>3093037</v>
      </c>
      <c r="D13" s="31"/>
      <c r="E13" s="32">
        <v>34445082596</v>
      </c>
      <c r="F13" s="31"/>
      <c r="G13" s="32">
        <v>37267176882</v>
      </c>
      <c r="H13" s="31"/>
      <c r="I13" s="32">
        <v>12380189</v>
      </c>
      <c r="J13" s="32">
        <v>189663618396</v>
      </c>
      <c r="K13" s="31"/>
      <c r="L13" s="32">
        <v>7412096</v>
      </c>
      <c r="M13" s="32">
        <v>110305673966</v>
      </c>
      <c r="N13" s="31"/>
      <c r="O13" s="32">
        <v>8061130</v>
      </c>
      <c r="P13" s="31"/>
      <c r="Q13" s="32">
        <v>14417</v>
      </c>
      <c r="R13" s="31"/>
      <c r="S13" s="32">
        <v>123456047366</v>
      </c>
      <c r="T13" s="31"/>
      <c r="U13" s="32">
        <v>115753604140</v>
      </c>
      <c r="V13" s="31"/>
      <c r="W13" s="33">
        <v>2.1014568529563411E-2</v>
      </c>
    </row>
    <row r="14" spans="1:23" ht="37.5">
      <c r="A14" s="34" t="s">
        <v>20</v>
      </c>
      <c r="B14" s="28"/>
      <c r="C14" s="35">
        <v>4779595</v>
      </c>
      <c r="D14" s="28"/>
      <c r="E14" s="35">
        <v>17642286331</v>
      </c>
      <c r="F14" s="28"/>
      <c r="G14" s="35">
        <v>52827539444</v>
      </c>
      <c r="H14" s="28"/>
      <c r="I14" s="35"/>
      <c r="J14" s="35"/>
      <c r="K14" s="28"/>
      <c r="L14" s="35"/>
      <c r="M14" s="35"/>
      <c r="N14" s="28"/>
      <c r="O14" s="35">
        <v>4779595</v>
      </c>
      <c r="P14" s="28"/>
      <c r="Q14" s="35">
        <v>13890</v>
      </c>
      <c r="R14" s="28"/>
      <c r="S14" s="35">
        <v>17642286331</v>
      </c>
      <c r="T14" s="28"/>
      <c r="U14" s="35">
        <v>66123684138</v>
      </c>
      <c r="V14" s="28"/>
      <c r="W14" s="36">
        <v>1.2004470202626091E-2</v>
      </c>
    </row>
    <row r="15" spans="1:23" ht="18.75">
      <c r="A15" s="30" t="s">
        <v>21</v>
      </c>
      <c r="B15" s="31"/>
      <c r="C15" s="32">
        <v>44523428</v>
      </c>
      <c r="D15" s="31"/>
      <c r="E15" s="32">
        <v>704346902360</v>
      </c>
      <c r="F15" s="31"/>
      <c r="G15" s="32">
        <v>1532590140290</v>
      </c>
      <c r="H15" s="31"/>
      <c r="I15" s="32">
        <v>74013670</v>
      </c>
      <c r="J15" s="32">
        <v>2932162158752</v>
      </c>
      <c r="K15" s="31"/>
      <c r="L15" s="32">
        <v>800000</v>
      </c>
      <c r="M15" s="32">
        <v>31720926706</v>
      </c>
      <c r="N15" s="31"/>
      <c r="O15" s="32">
        <v>117737098</v>
      </c>
      <c r="P15" s="31"/>
      <c r="Q15" s="32">
        <v>40510</v>
      </c>
      <c r="R15" s="31"/>
      <c r="S15" s="32">
        <v>3617495577614</v>
      </c>
      <c r="T15" s="31"/>
      <c r="U15" s="32">
        <v>4750499415916</v>
      </c>
      <c r="V15" s="31"/>
      <c r="W15" s="33">
        <v>0.86243271876595018</v>
      </c>
    </row>
    <row r="16" spans="1:23" ht="19.5" thickBot="1">
      <c r="A16" s="37" t="s">
        <v>22</v>
      </c>
      <c r="B16" s="28"/>
      <c r="C16" s="37">
        <v>35709614</v>
      </c>
      <c r="D16" s="28"/>
      <c r="E16" s="37">
        <v>189759673165</v>
      </c>
      <c r="F16" s="28"/>
      <c r="G16" s="37">
        <v>510744024704</v>
      </c>
      <c r="H16" s="28"/>
      <c r="I16" s="37">
        <v>1190000</v>
      </c>
      <c r="J16" s="37">
        <v>17669133835</v>
      </c>
      <c r="K16" s="28"/>
      <c r="L16" s="37">
        <v>1200000</v>
      </c>
      <c r="M16" s="37">
        <v>20262827712</v>
      </c>
      <c r="N16" s="28"/>
      <c r="O16" s="37">
        <v>35699614</v>
      </c>
      <c r="P16" s="28"/>
      <c r="Q16" s="37">
        <v>20110</v>
      </c>
      <c r="R16" s="28"/>
      <c r="S16" s="37">
        <v>200790182067</v>
      </c>
      <c r="T16" s="28"/>
      <c r="U16" s="37">
        <v>715054739774</v>
      </c>
      <c r="V16" s="28"/>
      <c r="W16" s="38">
        <v>0.1298151098016416</v>
      </c>
    </row>
    <row r="17" spans="1:23" ht="20.25" thickTop="1" thickBot="1">
      <c r="A17" s="28" t="s">
        <v>23</v>
      </c>
      <c r="B17" s="28"/>
      <c r="C17" s="39">
        <f>SUM(C11:$C$16)</f>
        <v>91559916</v>
      </c>
      <c r="D17" s="28"/>
      <c r="E17" s="39">
        <f>SUM(E11:$E$16)</f>
        <v>971598610749</v>
      </c>
      <c r="F17" s="28"/>
      <c r="G17" s="39">
        <f>SUM(G11:$G$16)</f>
        <v>2203889493403</v>
      </c>
      <c r="H17" s="28"/>
      <c r="I17" s="39">
        <f>SUM(I11:$I$16)</f>
        <v>89123859</v>
      </c>
      <c r="J17" s="39">
        <f>SUM(J11:$J$16)</f>
        <v>3172608277089</v>
      </c>
      <c r="K17" s="28"/>
      <c r="L17" s="39">
        <f>SUM(L11:$L$16)</f>
        <v>10212096</v>
      </c>
      <c r="M17" s="39">
        <f>SUM(M11:$M$16)</f>
        <v>181031885846</v>
      </c>
      <c r="N17" s="28"/>
      <c r="O17" s="39">
        <f>SUM(O11:$O$16)</f>
        <v>170471679</v>
      </c>
      <c r="P17" s="28"/>
      <c r="Q17" s="39">
        <f>SUM(Q11:$Q$16)</f>
        <v>122187</v>
      </c>
      <c r="R17" s="28"/>
      <c r="S17" s="39">
        <f>SUM(S11:$S$16)</f>
        <v>4010150623445</v>
      </c>
      <c r="T17" s="28"/>
      <c r="U17" s="39">
        <f>SUM(U11:$U$16)</f>
        <v>5730354957409</v>
      </c>
      <c r="V17" s="28"/>
      <c r="W17" s="39">
        <f>SUM(W11:$W$16)</f>
        <v>1.0403212741915999</v>
      </c>
    </row>
    <row r="18" spans="1:23" ht="15.75" thickTop="1">
      <c r="C18" s="1"/>
      <c r="E18" s="2"/>
      <c r="G18" s="3"/>
      <c r="I18" s="4"/>
      <c r="J18" s="5"/>
      <c r="L18" s="6"/>
      <c r="M18" s="7"/>
      <c r="O18" s="8"/>
      <c r="Q18" s="9"/>
      <c r="S18" s="10"/>
      <c r="U18" s="11"/>
      <c r="W18" s="12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M16" sqref="M16"/>
    </sheetView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92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20.100000000000001" customHeight="1">
      <c r="A2" s="93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0.100000000000001" customHeight="1">
      <c r="A3" s="94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5" spans="1:17" ht="21">
      <c r="A5" s="91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5.7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1">
      <c r="A7" s="28"/>
      <c r="B7" s="28"/>
      <c r="C7" s="79" t="s">
        <v>5</v>
      </c>
      <c r="D7" s="79"/>
      <c r="E7" s="79"/>
      <c r="F7" s="79"/>
      <c r="G7" s="79"/>
      <c r="H7" s="79"/>
      <c r="I7" s="79"/>
      <c r="J7" s="28"/>
      <c r="K7" s="79" t="s">
        <v>7</v>
      </c>
      <c r="L7" s="79"/>
      <c r="M7" s="79"/>
      <c r="N7" s="79"/>
      <c r="O7" s="79"/>
      <c r="P7" s="79"/>
      <c r="Q7" s="79"/>
    </row>
    <row r="8" spans="1:17" ht="21">
      <c r="A8" s="40" t="s">
        <v>25</v>
      </c>
      <c r="B8" s="28"/>
      <c r="C8" s="40" t="s">
        <v>26</v>
      </c>
      <c r="D8" s="28"/>
      <c r="E8" s="40" t="s">
        <v>27</v>
      </c>
      <c r="F8" s="28"/>
      <c r="G8" s="40" t="s">
        <v>28</v>
      </c>
      <c r="H8" s="28"/>
      <c r="I8" s="40" t="s">
        <v>29</v>
      </c>
      <c r="J8" s="28"/>
      <c r="K8" s="40" t="s">
        <v>26</v>
      </c>
      <c r="L8" s="28"/>
      <c r="M8" s="40" t="s">
        <v>27</v>
      </c>
      <c r="N8" s="28"/>
      <c r="O8" s="40" t="s">
        <v>28</v>
      </c>
      <c r="P8" s="28"/>
      <c r="Q8" s="40" t="s">
        <v>29</v>
      </c>
    </row>
    <row r="9" spans="1:17" ht="18.75">
      <c r="A9" s="37" t="s">
        <v>23</v>
      </c>
      <c r="B9" s="28"/>
      <c r="C9" s="37">
        <f>SUM($C$8)</f>
        <v>0</v>
      </c>
      <c r="D9" s="28"/>
      <c r="E9" s="37">
        <f>SUM($E$8)</f>
        <v>0</v>
      </c>
      <c r="F9" s="28"/>
      <c r="G9" s="28"/>
      <c r="H9" s="28"/>
      <c r="I9" s="37">
        <f>SUM($I$8)</f>
        <v>0</v>
      </c>
      <c r="J9" s="28"/>
      <c r="K9" s="37">
        <f>SUM($K$8)</f>
        <v>0</v>
      </c>
      <c r="L9" s="28"/>
      <c r="M9" s="37">
        <f>SUM($M$8)</f>
        <v>0</v>
      </c>
      <c r="N9" s="28"/>
      <c r="O9" s="28"/>
      <c r="P9" s="28"/>
      <c r="Q9" s="37">
        <f>SUM($Q$8)</f>
        <v>0</v>
      </c>
    </row>
    <row r="10" spans="1:17" ht="18.75">
      <c r="A10" s="28"/>
      <c r="B10" s="28"/>
      <c r="C10" s="39"/>
      <c r="D10" s="28"/>
      <c r="E10" s="39"/>
      <c r="F10" s="28"/>
      <c r="G10" s="28"/>
      <c r="H10" s="28"/>
      <c r="I10" s="39"/>
      <c r="J10" s="28"/>
      <c r="K10" s="39"/>
      <c r="L10" s="28"/>
      <c r="M10" s="39"/>
      <c r="N10" s="28"/>
      <c r="O10" s="28"/>
      <c r="P10" s="28"/>
      <c r="Q10" s="39"/>
    </row>
    <row r="11" spans="1:17" ht="2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</row>
  </sheetData>
  <mergeCells count="7">
    <mergeCell ref="A11:Q11"/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33"/>
  <sheetViews>
    <sheetView rightToLeft="1" topLeftCell="A22" workbookViewId="0">
      <selection activeCell="I37" sqref="I37"/>
    </sheetView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98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35" ht="20.100000000000001" customHeight="1">
      <c r="A2" s="99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0.100000000000001" customHeight="1">
      <c r="A3" s="100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5" spans="1:35" ht="21">
      <c r="A5" s="91" t="s">
        <v>30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</row>
    <row r="6" spans="1:35" ht="15.7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35" ht="21">
      <c r="A7" s="28"/>
      <c r="B7" s="28"/>
      <c r="C7" s="80" t="s">
        <v>31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28"/>
      <c r="O7" s="80" t="s">
        <v>5</v>
      </c>
      <c r="P7" s="101"/>
      <c r="Q7" s="101"/>
      <c r="R7" s="101"/>
      <c r="S7" s="101"/>
      <c r="T7" s="28"/>
      <c r="U7" s="80" t="s">
        <v>6</v>
      </c>
      <c r="V7" s="101"/>
      <c r="W7" s="101"/>
      <c r="X7" s="101"/>
      <c r="Y7" s="101"/>
      <c r="Z7" s="28"/>
      <c r="AA7" s="80" t="s">
        <v>7</v>
      </c>
      <c r="AB7" s="101"/>
      <c r="AC7" s="101"/>
      <c r="AD7" s="101"/>
      <c r="AE7" s="101"/>
      <c r="AF7" s="101"/>
      <c r="AG7" s="101"/>
      <c r="AH7" s="101"/>
      <c r="AI7" s="101"/>
    </row>
    <row r="8" spans="1:35" ht="15" customHeight="1">
      <c r="A8" s="81" t="s">
        <v>32</v>
      </c>
      <c r="B8" s="28"/>
      <c r="C8" s="96" t="s">
        <v>33</v>
      </c>
      <c r="D8" s="28"/>
      <c r="E8" s="96" t="s">
        <v>34</v>
      </c>
      <c r="F8" s="28"/>
      <c r="G8" s="96" t="s">
        <v>35</v>
      </c>
      <c r="H8" s="28"/>
      <c r="I8" s="96" t="s">
        <v>36</v>
      </c>
      <c r="J8" s="28"/>
      <c r="K8" s="96" t="s">
        <v>37</v>
      </c>
      <c r="L8" s="28"/>
      <c r="M8" s="96" t="s">
        <v>29</v>
      </c>
      <c r="N8" s="28"/>
      <c r="O8" s="81" t="s">
        <v>9</v>
      </c>
      <c r="P8" s="28"/>
      <c r="Q8" s="81" t="s">
        <v>10</v>
      </c>
      <c r="R8" s="28"/>
      <c r="S8" s="81" t="s">
        <v>11</v>
      </c>
      <c r="T8" s="28"/>
      <c r="U8" s="81" t="s">
        <v>12</v>
      </c>
      <c r="V8" s="97"/>
      <c r="W8" s="28"/>
      <c r="X8" s="81" t="s">
        <v>13</v>
      </c>
      <c r="Y8" s="97"/>
      <c r="Z8" s="28"/>
      <c r="AA8" s="81" t="s">
        <v>9</v>
      </c>
      <c r="AB8" s="28"/>
      <c r="AC8" s="96" t="s">
        <v>38</v>
      </c>
      <c r="AD8" s="28"/>
      <c r="AE8" s="81" t="s">
        <v>10</v>
      </c>
      <c r="AF8" s="28"/>
      <c r="AG8" s="81" t="s">
        <v>11</v>
      </c>
      <c r="AH8" s="28"/>
      <c r="AI8" s="96" t="s">
        <v>15</v>
      </c>
    </row>
    <row r="9" spans="1:35" ht="18.75">
      <c r="A9" s="95"/>
      <c r="B9" s="28"/>
      <c r="C9" s="95"/>
      <c r="D9" s="28"/>
      <c r="E9" s="95"/>
      <c r="F9" s="28"/>
      <c r="G9" s="95"/>
      <c r="H9" s="28"/>
      <c r="I9" s="95"/>
      <c r="J9" s="28"/>
      <c r="K9" s="95"/>
      <c r="L9" s="28"/>
      <c r="M9" s="95"/>
      <c r="N9" s="28"/>
      <c r="O9" s="95"/>
      <c r="P9" s="28"/>
      <c r="Q9" s="95"/>
      <c r="R9" s="28"/>
      <c r="S9" s="95"/>
      <c r="T9" s="28"/>
      <c r="U9" s="29" t="s">
        <v>9</v>
      </c>
      <c r="V9" s="29" t="s">
        <v>10</v>
      </c>
      <c r="W9" s="28"/>
      <c r="X9" s="29" t="s">
        <v>9</v>
      </c>
      <c r="Y9" s="29" t="s">
        <v>16</v>
      </c>
      <c r="Z9" s="28"/>
      <c r="AA9" s="95"/>
      <c r="AB9" s="28"/>
      <c r="AC9" s="95"/>
      <c r="AD9" s="28"/>
      <c r="AE9" s="95"/>
      <c r="AF9" s="28"/>
      <c r="AG9" s="95"/>
      <c r="AH9" s="28"/>
      <c r="AI9" s="95"/>
    </row>
    <row r="10" spans="1:35" ht="56.25">
      <c r="A10" s="30" t="s">
        <v>39</v>
      </c>
      <c r="B10" s="31"/>
      <c r="C10" s="41" t="s">
        <v>40</v>
      </c>
      <c r="D10" s="31"/>
      <c r="E10" s="41" t="s">
        <v>41</v>
      </c>
      <c r="F10" s="31"/>
      <c r="G10" s="41" t="s">
        <v>42</v>
      </c>
      <c r="H10" s="31"/>
      <c r="I10" s="41" t="s">
        <v>43</v>
      </c>
      <c r="J10" s="31"/>
      <c r="K10" s="41" t="s">
        <v>44</v>
      </c>
      <c r="L10" s="31"/>
      <c r="M10" s="31"/>
      <c r="N10" s="31"/>
      <c r="O10" s="31">
        <v>918</v>
      </c>
      <c r="P10" s="31"/>
      <c r="Q10" s="31">
        <v>686243164</v>
      </c>
      <c r="R10" s="31"/>
      <c r="S10" s="31">
        <v>741872220</v>
      </c>
      <c r="T10" s="41"/>
      <c r="U10" s="32">
        <v>0</v>
      </c>
      <c r="V10" s="32">
        <v>0</v>
      </c>
      <c r="W10" s="31"/>
      <c r="X10" s="32">
        <v>918</v>
      </c>
      <c r="Y10" s="32">
        <v>735702231</v>
      </c>
      <c r="Z10" s="31"/>
      <c r="AA10" s="32"/>
      <c r="AB10" s="31"/>
      <c r="AC10" s="32"/>
      <c r="AD10" s="31"/>
      <c r="AE10" s="32"/>
      <c r="AF10" s="31"/>
      <c r="AG10" s="32"/>
      <c r="AH10" s="31"/>
      <c r="AI10" s="33"/>
    </row>
    <row r="11" spans="1:35" ht="56.25">
      <c r="A11" s="34" t="s">
        <v>45</v>
      </c>
      <c r="B11" s="28"/>
      <c r="C11" s="42" t="s">
        <v>46</v>
      </c>
      <c r="D11" s="28"/>
      <c r="E11" s="42" t="s">
        <v>41</v>
      </c>
      <c r="F11" s="28"/>
      <c r="G11" s="42" t="s">
        <v>42</v>
      </c>
      <c r="H11" s="28"/>
      <c r="I11" s="42" t="s">
        <v>47</v>
      </c>
      <c r="J11" s="28"/>
      <c r="K11" s="42" t="s">
        <v>44</v>
      </c>
      <c r="L11" s="28"/>
      <c r="M11" s="28"/>
      <c r="N11" s="28"/>
      <c r="O11" s="28">
        <v>31008</v>
      </c>
      <c r="P11" s="28"/>
      <c r="Q11" s="28">
        <v>22960217999</v>
      </c>
      <c r="R11" s="28"/>
      <c r="S11" s="28">
        <v>24910591262</v>
      </c>
      <c r="T11" s="42"/>
      <c r="U11" s="35">
        <v>0</v>
      </c>
      <c r="V11" s="35">
        <v>0</v>
      </c>
      <c r="W11" s="28"/>
      <c r="X11" s="35">
        <v>31008</v>
      </c>
      <c r="Y11" s="35">
        <v>24540531208</v>
      </c>
      <c r="Z11" s="28"/>
      <c r="AA11" s="35"/>
      <c r="AB11" s="28"/>
      <c r="AC11" s="35"/>
      <c r="AD11" s="28"/>
      <c r="AE11" s="35"/>
      <c r="AF11" s="28"/>
      <c r="AG11" s="35"/>
      <c r="AH11" s="28"/>
      <c r="AI11" s="36"/>
    </row>
    <row r="12" spans="1:35" ht="56.25">
      <c r="A12" s="30" t="s">
        <v>48</v>
      </c>
      <c r="B12" s="31"/>
      <c r="C12" s="41" t="s">
        <v>40</v>
      </c>
      <c r="D12" s="31"/>
      <c r="E12" s="41" t="s">
        <v>41</v>
      </c>
      <c r="F12" s="31"/>
      <c r="G12" s="41" t="s">
        <v>49</v>
      </c>
      <c r="H12" s="31"/>
      <c r="I12" s="41" t="s">
        <v>50</v>
      </c>
      <c r="J12" s="31"/>
      <c r="K12" s="41" t="s">
        <v>44</v>
      </c>
      <c r="L12" s="31"/>
      <c r="M12" s="31"/>
      <c r="N12" s="31"/>
      <c r="O12" s="32">
        <v>1683</v>
      </c>
      <c r="P12" s="31"/>
      <c r="Q12" s="32">
        <v>1142701281</v>
      </c>
      <c r="R12" s="31"/>
      <c r="S12" s="32">
        <v>1447507895</v>
      </c>
      <c r="T12" s="41"/>
      <c r="U12" s="32"/>
      <c r="V12" s="32"/>
      <c r="W12" s="31"/>
      <c r="X12" s="32"/>
      <c r="Y12" s="32"/>
      <c r="Z12" s="31"/>
      <c r="AA12" s="32">
        <v>1683</v>
      </c>
      <c r="AB12" s="31"/>
      <c r="AC12" s="32">
        <v>844442</v>
      </c>
      <c r="AD12" s="31"/>
      <c r="AE12" s="32">
        <v>1142701281</v>
      </c>
      <c r="AF12" s="31"/>
      <c r="AG12" s="32">
        <v>1420165519</v>
      </c>
      <c r="AH12" s="31"/>
      <c r="AI12" s="33">
        <v>2.5782493637306532E-4</v>
      </c>
    </row>
    <row r="13" spans="1:35" ht="56.25">
      <c r="A13" s="34" t="s">
        <v>51</v>
      </c>
      <c r="B13" s="28"/>
      <c r="C13" s="42" t="s">
        <v>46</v>
      </c>
      <c r="D13" s="28"/>
      <c r="E13" s="42" t="s">
        <v>41</v>
      </c>
      <c r="F13" s="28"/>
      <c r="G13" s="42" t="s">
        <v>52</v>
      </c>
      <c r="H13" s="28"/>
      <c r="I13" s="42" t="s">
        <v>53</v>
      </c>
      <c r="J13" s="28"/>
      <c r="K13" s="42" t="s">
        <v>44</v>
      </c>
      <c r="L13" s="28"/>
      <c r="M13" s="28"/>
      <c r="N13" s="28"/>
      <c r="O13" s="28">
        <v>47270</v>
      </c>
      <c r="P13" s="28"/>
      <c r="Q13" s="28">
        <v>32819458839</v>
      </c>
      <c r="R13" s="28"/>
      <c r="S13" s="28">
        <v>35696796366</v>
      </c>
      <c r="T13" s="42"/>
      <c r="U13" s="35">
        <v>0</v>
      </c>
      <c r="V13" s="35">
        <v>0</v>
      </c>
      <c r="W13" s="28"/>
      <c r="X13" s="35">
        <v>47270</v>
      </c>
      <c r="Y13" s="35">
        <v>35426502184</v>
      </c>
      <c r="Z13" s="28"/>
      <c r="AA13" s="35"/>
      <c r="AB13" s="28"/>
      <c r="AC13" s="35"/>
      <c r="AD13" s="28"/>
      <c r="AE13" s="35"/>
      <c r="AF13" s="28"/>
      <c r="AG13" s="35"/>
      <c r="AH13" s="28"/>
      <c r="AI13" s="36"/>
    </row>
    <row r="14" spans="1:35" ht="56.25">
      <c r="A14" s="30" t="s">
        <v>54</v>
      </c>
      <c r="B14" s="31"/>
      <c r="C14" s="41" t="s">
        <v>40</v>
      </c>
      <c r="D14" s="31"/>
      <c r="E14" s="41" t="s">
        <v>41</v>
      </c>
      <c r="F14" s="31"/>
      <c r="G14" s="41" t="s">
        <v>55</v>
      </c>
      <c r="H14" s="31"/>
      <c r="I14" s="41" t="s">
        <v>56</v>
      </c>
      <c r="J14" s="31"/>
      <c r="K14" s="41" t="s">
        <v>44</v>
      </c>
      <c r="L14" s="31"/>
      <c r="M14" s="31"/>
      <c r="N14" s="31"/>
      <c r="O14" s="31">
        <v>13667</v>
      </c>
      <c r="P14" s="31"/>
      <c r="Q14" s="31">
        <v>9709627964</v>
      </c>
      <c r="R14" s="31"/>
      <c r="S14" s="31">
        <v>11934020683</v>
      </c>
      <c r="T14" s="41"/>
      <c r="U14" s="32">
        <v>0</v>
      </c>
      <c r="V14" s="32">
        <v>0</v>
      </c>
      <c r="W14" s="31"/>
      <c r="X14" s="32">
        <v>48</v>
      </c>
      <c r="Y14" s="32">
        <v>41559211</v>
      </c>
      <c r="Z14" s="31"/>
      <c r="AA14" s="32">
        <v>13667</v>
      </c>
      <c r="AB14" s="31"/>
      <c r="AC14" s="32">
        <v>847414</v>
      </c>
      <c r="AD14" s="31"/>
      <c r="AE14" s="32">
        <v>9709627964</v>
      </c>
      <c r="AF14" s="31"/>
      <c r="AG14" s="32">
        <v>11573210473</v>
      </c>
      <c r="AH14" s="31"/>
      <c r="AI14" s="33">
        <v>2.1010665404229676E-3</v>
      </c>
    </row>
    <row r="15" spans="1:35" ht="56.25">
      <c r="A15" s="34" t="s">
        <v>57</v>
      </c>
      <c r="B15" s="28"/>
      <c r="C15" s="42" t="s">
        <v>46</v>
      </c>
      <c r="D15" s="28"/>
      <c r="E15" s="42" t="s">
        <v>41</v>
      </c>
      <c r="F15" s="28"/>
      <c r="G15" s="42" t="s">
        <v>58</v>
      </c>
      <c r="H15" s="28"/>
      <c r="I15" s="42" t="s">
        <v>59</v>
      </c>
      <c r="J15" s="28"/>
      <c r="K15" s="42" t="s">
        <v>44</v>
      </c>
      <c r="L15" s="28"/>
      <c r="M15" s="28"/>
      <c r="N15" s="28"/>
      <c r="O15" s="28">
        <v>14632</v>
      </c>
      <c r="P15" s="28"/>
      <c r="Q15" s="28">
        <v>9913045747</v>
      </c>
      <c r="R15" s="28"/>
      <c r="S15" s="28">
        <v>10861822569</v>
      </c>
      <c r="T15" s="42"/>
      <c r="U15" s="35">
        <v>0</v>
      </c>
      <c r="V15" s="35">
        <v>0</v>
      </c>
      <c r="W15" s="28"/>
      <c r="X15" s="35">
        <v>14632</v>
      </c>
      <c r="Y15" s="35">
        <v>10780352176</v>
      </c>
      <c r="Z15" s="28"/>
      <c r="AA15" s="35"/>
      <c r="AB15" s="28"/>
      <c r="AC15" s="35"/>
      <c r="AD15" s="28"/>
      <c r="AE15" s="35"/>
      <c r="AF15" s="28"/>
      <c r="AG15" s="35"/>
      <c r="AH15" s="28"/>
      <c r="AI15" s="36"/>
    </row>
    <row r="16" spans="1:35" ht="56.25">
      <c r="A16" s="30" t="s">
        <v>60</v>
      </c>
      <c r="B16" s="31"/>
      <c r="C16" s="41" t="s">
        <v>40</v>
      </c>
      <c r="D16" s="31"/>
      <c r="E16" s="41" t="s">
        <v>41</v>
      </c>
      <c r="F16" s="31"/>
      <c r="G16" s="41" t="s">
        <v>61</v>
      </c>
      <c r="H16" s="31"/>
      <c r="I16" s="41" t="s">
        <v>62</v>
      </c>
      <c r="J16" s="31"/>
      <c r="K16" s="41" t="s">
        <v>44</v>
      </c>
      <c r="L16" s="31"/>
      <c r="M16" s="31"/>
      <c r="N16" s="31"/>
      <c r="O16" s="32">
        <v>29573</v>
      </c>
      <c r="P16" s="31"/>
      <c r="Q16" s="32">
        <v>23859220717</v>
      </c>
      <c r="R16" s="31"/>
      <c r="S16" s="32">
        <v>25366910981</v>
      </c>
      <c r="T16" s="41"/>
      <c r="U16" s="32">
        <v>0</v>
      </c>
      <c r="V16" s="32">
        <v>0</v>
      </c>
      <c r="W16" s="31"/>
      <c r="X16" s="32">
        <v>29573</v>
      </c>
      <c r="Y16" s="32">
        <v>25130143889</v>
      </c>
      <c r="Z16" s="31"/>
      <c r="AA16" s="32"/>
      <c r="AB16" s="31"/>
      <c r="AC16" s="32"/>
      <c r="AD16" s="31"/>
      <c r="AE16" s="32"/>
      <c r="AF16" s="31"/>
      <c r="AG16" s="32"/>
      <c r="AH16" s="31"/>
      <c r="AI16" s="33"/>
    </row>
    <row r="17" spans="1:35" ht="56.25">
      <c r="A17" s="34" t="s">
        <v>63</v>
      </c>
      <c r="B17" s="28"/>
      <c r="C17" s="42" t="s">
        <v>46</v>
      </c>
      <c r="D17" s="28"/>
      <c r="E17" s="42" t="s">
        <v>41</v>
      </c>
      <c r="F17" s="28"/>
      <c r="G17" s="42" t="s">
        <v>64</v>
      </c>
      <c r="H17" s="28"/>
      <c r="I17" s="42" t="s">
        <v>65</v>
      </c>
      <c r="J17" s="28"/>
      <c r="K17" s="42" t="s">
        <v>44</v>
      </c>
      <c r="L17" s="28"/>
      <c r="M17" s="28"/>
      <c r="N17" s="28"/>
      <c r="O17" s="35">
        <v>54937</v>
      </c>
      <c r="P17" s="28"/>
      <c r="Q17" s="35">
        <v>36391490521</v>
      </c>
      <c r="R17" s="28"/>
      <c r="S17" s="35">
        <v>40379010021</v>
      </c>
      <c r="T17" s="42"/>
      <c r="U17" s="35">
        <v>0</v>
      </c>
      <c r="V17" s="35">
        <v>0</v>
      </c>
      <c r="W17" s="28"/>
      <c r="X17" s="35">
        <v>54937</v>
      </c>
      <c r="Y17" s="35">
        <v>39913042841</v>
      </c>
      <c r="Z17" s="28"/>
      <c r="AA17" s="35"/>
      <c r="AB17" s="28"/>
      <c r="AC17" s="35"/>
      <c r="AD17" s="28"/>
      <c r="AE17" s="35"/>
      <c r="AF17" s="28"/>
      <c r="AG17" s="35"/>
      <c r="AH17" s="28"/>
      <c r="AI17" s="36"/>
    </row>
    <row r="18" spans="1:35" ht="56.25">
      <c r="A18" s="30" t="s">
        <v>66</v>
      </c>
      <c r="B18" s="31"/>
      <c r="C18" s="41" t="s">
        <v>40</v>
      </c>
      <c r="D18" s="31"/>
      <c r="E18" s="41" t="s">
        <v>41</v>
      </c>
      <c r="F18" s="31"/>
      <c r="G18" s="41" t="s">
        <v>67</v>
      </c>
      <c r="H18" s="31"/>
      <c r="I18" s="41" t="s">
        <v>68</v>
      </c>
      <c r="J18" s="31"/>
      <c r="K18" s="41" t="s">
        <v>44</v>
      </c>
      <c r="L18" s="31"/>
      <c r="M18" s="31"/>
      <c r="N18" s="31"/>
      <c r="O18" s="32">
        <v>693</v>
      </c>
      <c r="P18" s="31"/>
      <c r="Q18" s="32">
        <v>572833001</v>
      </c>
      <c r="R18" s="31"/>
      <c r="S18" s="32">
        <v>620296665</v>
      </c>
      <c r="T18" s="41"/>
      <c r="U18" s="32">
        <v>0</v>
      </c>
      <c r="V18" s="32">
        <v>0</v>
      </c>
      <c r="W18" s="31"/>
      <c r="X18" s="32">
        <v>693</v>
      </c>
      <c r="Y18" s="32">
        <v>602290766</v>
      </c>
      <c r="Z18" s="31"/>
      <c r="AA18" s="32">
        <v>14</v>
      </c>
      <c r="AB18" s="31"/>
      <c r="AC18" s="32">
        <v>870050</v>
      </c>
      <c r="AD18" s="31"/>
      <c r="AE18" s="32">
        <v>10185390</v>
      </c>
      <c r="AF18" s="31"/>
      <c r="AG18" s="32">
        <v>12171869</v>
      </c>
      <c r="AH18" s="31"/>
      <c r="AI18" s="33">
        <v>2.2097504188638774E-6</v>
      </c>
    </row>
    <row r="19" spans="1:35" ht="56.25">
      <c r="A19" s="34" t="s">
        <v>69</v>
      </c>
      <c r="B19" s="28"/>
      <c r="C19" s="42" t="s">
        <v>40</v>
      </c>
      <c r="D19" s="28"/>
      <c r="E19" s="42" t="s">
        <v>41</v>
      </c>
      <c r="F19" s="28"/>
      <c r="G19" s="42" t="s">
        <v>70</v>
      </c>
      <c r="H19" s="28"/>
      <c r="I19" s="42" t="s">
        <v>71</v>
      </c>
      <c r="J19" s="28"/>
      <c r="K19" s="42" t="s">
        <v>44</v>
      </c>
      <c r="L19" s="28"/>
      <c r="M19" s="28"/>
      <c r="N19" s="28"/>
      <c r="O19" s="35">
        <v>19667</v>
      </c>
      <c r="P19" s="28"/>
      <c r="Q19" s="35">
        <v>13400392845</v>
      </c>
      <c r="R19" s="28"/>
      <c r="S19" s="35">
        <v>33790783567</v>
      </c>
      <c r="T19" s="42"/>
      <c r="U19" s="35">
        <v>0</v>
      </c>
      <c r="V19" s="35">
        <v>0</v>
      </c>
      <c r="W19" s="28"/>
      <c r="X19" s="35">
        <v>20859</v>
      </c>
      <c r="Y19" s="35">
        <v>17183629855</v>
      </c>
      <c r="Z19" s="28"/>
      <c r="AA19" s="35">
        <v>19667</v>
      </c>
      <c r="AB19" s="28"/>
      <c r="AC19" s="35">
        <v>787995</v>
      </c>
      <c r="AD19" s="28"/>
      <c r="AE19" s="35">
        <v>13400392845</v>
      </c>
      <c r="AF19" s="28"/>
      <c r="AG19" s="35">
        <v>15486261979</v>
      </c>
      <c r="AH19" s="28"/>
      <c r="AI19" s="36">
        <v>2.8114641962323937E-3</v>
      </c>
    </row>
    <row r="20" spans="1:35" ht="56.25">
      <c r="A20" s="30" t="s">
        <v>72</v>
      </c>
      <c r="B20" s="31"/>
      <c r="C20" s="41" t="s">
        <v>40</v>
      </c>
      <c r="D20" s="31"/>
      <c r="E20" s="41" t="s">
        <v>41</v>
      </c>
      <c r="F20" s="31"/>
      <c r="G20" s="41" t="s">
        <v>70</v>
      </c>
      <c r="H20" s="31"/>
      <c r="I20" s="41" t="s">
        <v>73</v>
      </c>
      <c r="J20" s="31"/>
      <c r="K20" s="41" t="s">
        <v>44</v>
      </c>
      <c r="L20" s="31"/>
      <c r="M20" s="31"/>
      <c r="N20" s="31"/>
      <c r="O20" s="32">
        <v>13000</v>
      </c>
      <c r="P20" s="31"/>
      <c r="Q20" s="32">
        <v>9835103301</v>
      </c>
      <c r="R20" s="31"/>
      <c r="S20" s="32">
        <v>10740633391</v>
      </c>
      <c r="T20" s="41"/>
      <c r="U20" s="32">
        <v>0</v>
      </c>
      <c r="V20" s="32">
        <v>0</v>
      </c>
      <c r="W20" s="31"/>
      <c r="X20" s="32">
        <v>13000</v>
      </c>
      <c r="Y20" s="32">
        <v>10626290350</v>
      </c>
      <c r="Z20" s="31"/>
      <c r="AA20" s="32"/>
      <c r="AB20" s="31"/>
      <c r="AC20" s="32"/>
      <c r="AD20" s="31"/>
      <c r="AE20" s="32"/>
      <c r="AF20" s="31"/>
      <c r="AG20" s="32"/>
      <c r="AH20" s="31"/>
      <c r="AI20" s="33"/>
    </row>
    <row r="21" spans="1:35" ht="56.25">
      <c r="A21" s="34" t="s">
        <v>74</v>
      </c>
      <c r="B21" s="28"/>
      <c r="C21" s="42" t="s">
        <v>40</v>
      </c>
      <c r="D21" s="28"/>
      <c r="E21" s="42" t="s">
        <v>41</v>
      </c>
      <c r="F21" s="28"/>
      <c r="G21" s="42" t="s">
        <v>42</v>
      </c>
      <c r="H21" s="28"/>
      <c r="I21" s="42" t="s">
        <v>75</v>
      </c>
      <c r="J21" s="28"/>
      <c r="K21" s="42" t="s">
        <v>44</v>
      </c>
      <c r="L21" s="28"/>
      <c r="M21" s="28"/>
      <c r="N21" s="28"/>
      <c r="O21" s="35">
        <v>121711</v>
      </c>
      <c r="P21" s="28"/>
      <c r="Q21" s="35">
        <v>116590305462</v>
      </c>
      <c r="R21" s="28"/>
      <c r="S21" s="35">
        <v>120287828116</v>
      </c>
      <c r="T21" s="42"/>
      <c r="U21" s="35">
        <v>0</v>
      </c>
      <c r="V21" s="35">
        <v>0</v>
      </c>
      <c r="W21" s="28"/>
      <c r="X21" s="35">
        <v>121711</v>
      </c>
      <c r="Y21" s="35">
        <v>120580905961</v>
      </c>
      <c r="Z21" s="28"/>
      <c r="AA21" s="35"/>
      <c r="AB21" s="28"/>
      <c r="AC21" s="35"/>
      <c r="AD21" s="28"/>
      <c r="AE21" s="35"/>
      <c r="AF21" s="28"/>
      <c r="AG21" s="35"/>
      <c r="AH21" s="28"/>
      <c r="AI21" s="36"/>
    </row>
    <row r="22" spans="1:35" ht="56.25">
      <c r="A22" s="30" t="s">
        <v>76</v>
      </c>
      <c r="B22" s="31"/>
      <c r="C22" s="41" t="s">
        <v>40</v>
      </c>
      <c r="D22" s="31"/>
      <c r="E22" s="41" t="s">
        <v>41</v>
      </c>
      <c r="F22" s="31"/>
      <c r="G22" s="41" t="s">
        <v>77</v>
      </c>
      <c r="H22" s="31"/>
      <c r="I22" s="41" t="s">
        <v>78</v>
      </c>
      <c r="J22" s="31"/>
      <c r="K22" s="41" t="s">
        <v>44</v>
      </c>
      <c r="L22" s="31"/>
      <c r="M22" s="31"/>
      <c r="N22" s="31"/>
      <c r="O22" s="32">
        <v>38763</v>
      </c>
      <c r="P22" s="31"/>
      <c r="Q22" s="32">
        <v>35835221019</v>
      </c>
      <c r="R22" s="31"/>
      <c r="S22" s="32">
        <v>37238219147</v>
      </c>
      <c r="T22" s="41"/>
      <c r="U22" s="32">
        <v>0</v>
      </c>
      <c r="V22" s="32">
        <v>0</v>
      </c>
      <c r="W22" s="31"/>
      <c r="X22" s="32">
        <v>38763</v>
      </c>
      <c r="Y22" s="32">
        <v>37280358664</v>
      </c>
      <c r="Z22" s="31"/>
      <c r="AA22" s="32"/>
      <c r="AB22" s="31"/>
      <c r="AC22" s="32"/>
      <c r="AD22" s="31"/>
      <c r="AE22" s="32"/>
      <c r="AF22" s="31"/>
      <c r="AG22" s="32"/>
      <c r="AH22" s="31"/>
      <c r="AI22" s="33"/>
    </row>
    <row r="23" spans="1:35" ht="56.25">
      <c r="A23" s="34" t="s">
        <v>79</v>
      </c>
      <c r="B23" s="28"/>
      <c r="C23" s="42" t="s">
        <v>40</v>
      </c>
      <c r="D23" s="28"/>
      <c r="E23" s="42" t="s">
        <v>41</v>
      </c>
      <c r="F23" s="28"/>
      <c r="G23" s="42" t="s">
        <v>42</v>
      </c>
      <c r="H23" s="28"/>
      <c r="I23" s="42" t="s">
        <v>80</v>
      </c>
      <c r="J23" s="28"/>
      <c r="K23" s="42" t="s">
        <v>44</v>
      </c>
      <c r="L23" s="28"/>
      <c r="M23" s="28"/>
      <c r="N23" s="28"/>
      <c r="O23" s="35">
        <v>27611</v>
      </c>
      <c r="P23" s="28"/>
      <c r="Q23" s="35">
        <v>26170313830</v>
      </c>
      <c r="R23" s="28"/>
      <c r="S23" s="35">
        <v>27085542825</v>
      </c>
      <c r="T23" s="42"/>
      <c r="U23" s="35">
        <v>0</v>
      </c>
      <c r="V23" s="35">
        <v>0</v>
      </c>
      <c r="W23" s="28"/>
      <c r="X23" s="35">
        <v>27611</v>
      </c>
      <c r="Y23" s="35">
        <v>27107554116</v>
      </c>
      <c r="Z23" s="28"/>
      <c r="AA23" s="35"/>
      <c r="AB23" s="28"/>
      <c r="AC23" s="35"/>
      <c r="AD23" s="28"/>
      <c r="AE23" s="35"/>
      <c r="AF23" s="28"/>
      <c r="AG23" s="35"/>
      <c r="AH23" s="28"/>
      <c r="AI23" s="36"/>
    </row>
    <row r="24" spans="1:35" ht="56.25">
      <c r="A24" s="30" t="s">
        <v>81</v>
      </c>
      <c r="B24" s="31"/>
      <c r="C24" s="41" t="s">
        <v>40</v>
      </c>
      <c r="D24" s="31"/>
      <c r="E24" s="41" t="s">
        <v>41</v>
      </c>
      <c r="F24" s="31"/>
      <c r="G24" s="41" t="s">
        <v>82</v>
      </c>
      <c r="H24" s="31"/>
      <c r="I24" s="41" t="s">
        <v>83</v>
      </c>
      <c r="J24" s="31"/>
      <c r="K24" s="41" t="s">
        <v>44</v>
      </c>
      <c r="L24" s="31"/>
      <c r="M24" s="31"/>
      <c r="N24" s="31"/>
      <c r="O24" s="32">
        <v>5780</v>
      </c>
      <c r="P24" s="31"/>
      <c r="Q24" s="32">
        <v>5124786776</v>
      </c>
      <c r="R24" s="31"/>
      <c r="S24" s="32">
        <v>5362440590</v>
      </c>
      <c r="T24" s="41"/>
      <c r="U24" s="32">
        <v>0</v>
      </c>
      <c r="V24" s="32">
        <v>0</v>
      </c>
      <c r="W24" s="31"/>
      <c r="X24" s="32">
        <v>5780</v>
      </c>
      <c r="Y24" s="32">
        <v>5400393436</v>
      </c>
      <c r="Z24" s="31"/>
      <c r="AA24" s="32"/>
      <c r="AB24" s="31"/>
      <c r="AC24" s="32"/>
      <c r="AD24" s="31"/>
      <c r="AE24" s="32"/>
      <c r="AF24" s="31"/>
      <c r="AG24" s="32"/>
      <c r="AH24" s="31"/>
      <c r="AI24" s="33"/>
    </row>
    <row r="25" spans="1:35" ht="56.25">
      <c r="A25" s="34" t="s">
        <v>84</v>
      </c>
      <c r="B25" s="28"/>
      <c r="C25" s="42" t="s">
        <v>46</v>
      </c>
      <c r="D25" s="28"/>
      <c r="E25" s="42" t="s">
        <v>41</v>
      </c>
      <c r="F25" s="28"/>
      <c r="G25" s="42" t="s">
        <v>42</v>
      </c>
      <c r="H25" s="28"/>
      <c r="I25" s="42" t="s">
        <v>85</v>
      </c>
      <c r="J25" s="28"/>
      <c r="K25" s="42" t="s">
        <v>44</v>
      </c>
      <c r="L25" s="28"/>
      <c r="M25" s="28"/>
      <c r="N25" s="28"/>
      <c r="O25" s="35">
        <v>8561</v>
      </c>
      <c r="P25" s="28"/>
      <c r="Q25" s="35">
        <v>6801502448</v>
      </c>
      <c r="R25" s="28"/>
      <c r="S25" s="35">
        <v>7313236127</v>
      </c>
      <c r="T25" s="42"/>
      <c r="U25" s="35">
        <v>0</v>
      </c>
      <c r="V25" s="35">
        <v>0</v>
      </c>
      <c r="W25" s="28"/>
      <c r="X25" s="35">
        <v>8561</v>
      </c>
      <c r="Y25" s="35">
        <v>7272429765</v>
      </c>
      <c r="Z25" s="28"/>
      <c r="AA25" s="35"/>
      <c r="AB25" s="28"/>
      <c r="AC25" s="35"/>
      <c r="AD25" s="28"/>
      <c r="AE25" s="35"/>
      <c r="AF25" s="28"/>
      <c r="AG25" s="35"/>
      <c r="AH25" s="28"/>
      <c r="AI25" s="36"/>
    </row>
    <row r="26" spans="1:35" ht="56.25">
      <c r="A26" s="30" t="s">
        <v>86</v>
      </c>
      <c r="B26" s="31"/>
      <c r="C26" s="41" t="s">
        <v>46</v>
      </c>
      <c r="D26" s="31"/>
      <c r="E26" s="41" t="s">
        <v>41</v>
      </c>
      <c r="F26" s="31"/>
      <c r="G26" s="41" t="s">
        <v>42</v>
      </c>
      <c r="H26" s="31"/>
      <c r="I26" s="41" t="s">
        <v>87</v>
      </c>
      <c r="J26" s="31"/>
      <c r="K26" s="41" t="s">
        <v>44</v>
      </c>
      <c r="L26" s="31"/>
      <c r="M26" s="31"/>
      <c r="N26" s="31"/>
      <c r="O26" s="31">
        <v>39521</v>
      </c>
      <c r="P26" s="31"/>
      <c r="Q26" s="31">
        <v>30985670335</v>
      </c>
      <c r="R26" s="31"/>
      <c r="S26" s="31">
        <v>33118716841</v>
      </c>
      <c r="T26" s="41"/>
      <c r="U26" s="32">
        <v>0</v>
      </c>
      <c r="V26" s="32">
        <v>0</v>
      </c>
      <c r="W26" s="31"/>
      <c r="X26" s="32">
        <v>39521</v>
      </c>
      <c r="Y26" s="32">
        <v>32632526555</v>
      </c>
      <c r="Z26" s="31"/>
      <c r="AA26" s="32"/>
      <c r="AB26" s="31"/>
      <c r="AC26" s="32"/>
      <c r="AD26" s="31"/>
      <c r="AE26" s="32"/>
      <c r="AF26" s="31"/>
      <c r="AG26" s="32"/>
      <c r="AH26" s="31"/>
      <c r="AI26" s="33"/>
    </row>
    <row r="27" spans="1:35" ht="56.25">
      <c r="A27" s="34" t="s">
        <v>88</v>
      </c>
      <c r="B27" s="28"/>
      <c r="C27" s="42" t="s">
        <v>40</v>
      </c>
      <c r="D27" s="28"/>
      <c r="E27" s="42" t="s">
        <v>41</v>
      </c>
      <c r="F27" s="28"/>
      <c r="G27" s="42" t="s">
        <v>89</v>
      </c>
      <c r="H27" s="28"/>
      <c r="I27" s="42" t="s">
        <v>90</v>
      </c>
      <c r="J27" s="28"/>
      <c r="K27" s="42" t="s">
        <v>91</v>
      </c>
      <c r="L27" s="28"/>
      <c r="M27" s="28"/>
      <c r="N27" s="28"/>
      <c r="O27" s="28">
        <v>530000</v>
      </c>
      <c r="P27" s="28"/>
      <c r="Q27" s="28">
        <v>514473252860</v>
      </c>
      <c r="R27" s="28"/>
      <c r="S27" s="28">
        <v>491483416000</v>
      </c>
      <c r="T27" s="42"/>
      <c r="U27" s="35">
        <v>0</v>
      </c>
      <c r="V27" s="35">
        <v>0</v>
      </c>
      <c r="W27" s="28"/>
      <c r="X27" s="35">
        <v>530000</v>
      </c>
      <c r="Y27" s="35">
        <v>514433040000</v>
      </c>
      <c r="Z27" s="28"/>
      <c r="AA27" s="35"/>
      <c r="AB27" s="28"/>
      <c r="AC27" s="35"/>
      <c r="AD27" s="28"/>
      <c r="AE27" s="35"/>
      <c r="AF27" s="28"/>
      <c r="AG27" s="35"/>
      <c r="AH27" s="28"/>
      <c r="AI27" s="36"/>
    </row>
    <row r="28" spans="1:35" ht="56.25">
      <c r="A28" s="30" t="s">
        <v>92</v>
      </c>
      <c r="B28" s="31"/>
      <c r="C28" s="41" t="s">
        <v>46</v>
      </c>
      <c r="D28" s="31"/>
      <c r="E28" s="41" t="s">
        <v>41</v>
      </c>
      <c r="F28" s="31"/>
      <c r="G28" s="41" t="s">
        <v>93</v>
      </c>
      <c r="H28" s="31"/>
      <c r="I28" s="41" t="s">
        <v>94</v>
      </c>
      <c r="J28" s="31"/>
      <c r="K28" s="41" t="s">
        <v>91</v>
      </c>
      <c r="L28" s="31"/>
      <c r="M28" s="31"/>
      <c r="N28" s="31"/>
      <c r="O28" s="32">
        <v>600000</v>
      </c>
      <c r="P28" s="31"/>
      <c r="Q28" s="32">
        <v>576417600000</v>
      </c>
      <c r="R28" s="31"/>
      <c r="S28" s="32">
        <v>587573700000</v>
      </c>
      <c r="T28" s="41"/>
      <c r="U28" s="32">
        <v>0</v>
      </c>
      <c r="V28" s="32">
        <v>0</v>
      </c>
      <c r="W28" s="31"/>
      <c r="X28" s="32">
        <v>600000</v>
      </c>
      <c r="Y28" s="32">
        <v>593920000000</v>
      </c>
      <c r="Z28" s="31"/>
      <c r="AA28" s="32"/>
      <c r="AB28" s="31"/>
      <c r="AC28" s="32"/>
      <c r="AD28" s="31"/>
      <c r="AE28" s="32"/>
      <c r="AF28" s="31"/>
      <c r="AG28" s="32"/>
      <c r="AH28" s="31"/>
      <c r="AI28" s="33"/>
    </row>
    <row r="29" spans="1:35" ht="18.75">
      <c r="A29" s="34" t="s">
        <v>23</v>
      </c>
      <c r="B29" s="28"/>
      <c r="C29" s="42"/>
      <c r="D29" s="28"/>
      <c r="E29" s="42"/>
      <c r="F29" s="28"/>
      <c r="G29" s="42"/>
      <c r="H29" s="28"/>
      <c r="I29" s="42"/>
      <c r="J29" s="28"/>
      <c r="K29" s="42"/>
      <c r="L29" s="28"/>
      <c r="M29" s="28"/>
      <c r="N29" s="28"/>
      <c r="O29" s="28">
        <f>SUM(O10:$O$28)</f>
        <v>1598995</v>
      </c>
      <c r="P29" s="28"/>
      <c r="Q29" s="28">
        <f>SUM(Q10:$Q$28)</f>
        <v>1473688988109</v>
      </c>
      <c r="R29" s="28"/>
      <c r="S29" s="28">
        <f>SUM(S10:$S$28)</f>
        <v>1505953345266</v>
      </c>
      <c r="T29" s="42"/>
      <c r="U29" s="35">
        <f>SUM(U10:$U$28)</f>
        <v>0</v>
      </c>
      <c r="V29" s="35">
        <f>SUM(V10:$V$28)</f>
        <v>0</v>
      </c>
      <c r="W29" s="28"/>
      <c r="X29" s="35">
        <f>SUM(X10:$X$28)</f>
        <v>1584885</v>
      </c>
      <c r="Y29" s="35">
        <f>SUM(Y10:$Y$28)</f>
        <v>1503607253208</v>
      </c>
      <c r="Z29" s="28"/>
      <c r="AA29" s="35">
        <f>SUM(AA10:$AA$28)</f>
        <v>35031</v>
      </c>
      <c r="AB29" s="28"/>
      <c r="AC29" s="35">
        <f>SUM(AC10:$AC$28)</f>
        <v>3349901</v>
      </c>
      <c r="AD29" s="28"/>
      <c r="AE29" s="35">
        <f>SUM(AE10:$AE$28)</f>
        <v>24262907480</v>
      </c>
      <c r="AF29" s="28"/>
      <c r="AG29" s="35">
        <f>SUM(AG10:$AG$28)</f>
        <v>28491809840</v>
      </c>
      <c r="AH29" s="28"/>
      <c r="AI29" s="36">
        <f>SUM(AI10:$AI$28)</f>
        <v>5.1725654234472899E-3</v>
      </c>
    </row>
    <row r="30" spans="1:35" ht="18.75">
      <c r="A30" s="30"/>
      <c r="B30" s="31"/>
      <c r="C30" s="41"/>
      <c r="D30" s="31"/>
      <c r="E30" s="41"/>
      <c r="F30" s="31"/>
      <c r="G30" s="41"/>
      <c r="H30" s="31"/>
      <c r="I30" s="41"/>
      <c r="J30" s="31"/>
      <c r="K30" s="41"/>
      <c r="L30" s="31"/>
      <c r="M30" s="31"/>
      <c r="N30" s="31"/>
      <c r="O30" s="31"/>
      <c r="P30" s="31"/>
      <c r="Q30" s="31"/>
      <c r="R30" s="31"/>
      <c r="S30" s="31"/>
      <c r="T30" s="41"/>
      <c r="U30" s="32"/>
      <c r="V30" s="32"/>
      <c r="W30" s="31"/>
      <c r="X30" s="32"/>
      <c r="Y30" s="32"/>
      <c r="Z30" s="31"/>
      <c r="AA30" s="32"/>
      <c r="AB30" s="31"/>
      <c r="AC30" s="32"/>
      <c r="AD30" s="31"/>
      <c r="AE30" s="32"/>
      <c r="AF30" s="31"/>
      <c r="AG30" s="32"/>
      <c r="AH30" s="31"/>
      <c r="AI30" s="33"/>
    </row>
    <row r="31" spans="1:35" ht="18.75">
      <c r="A31" s="34"/>
      <c r="B31" s="28"/>
      <c r="C31" s="42"/>
      <c r="D31" s="28"/>
      <c r="E31" s="42"/>
      <c r="F31" s="28"/>
      <c r="G31" s="42"/>
      <c r="H31" s="28"/>
      <c r="I31" s="42"/>
      <c r="J31" s="28"/>
      <c r="K31" s="42"/>
      <c r="L31" s="28"/>
      <c r="M31" s="28"/>
      <c r="N31" s="28"/>
      <c r="O31" s="28"/>
      <c r="P31" s="28"/>
      <c r="Q31" s="28"/>
      <c r="R31" s="28"/>
      <c r="S31" s="28"/>
      <c r="T31" s="42"/>
      <c r="U31" s="35"/>
      <c r="V31" s="35"/>
      <c r="W31" s="28"/>
      <c r="X31" s="35"/>
      <c r="Y31" s="35"/>
      <c r="Z31" s="28"/>
      <c r="AA31" s="35"/>
      <c r="AB31" s="28"/>
      <c r="AC31" s="35"/>
      <c r="AD31" s="28"/>
      <c r="AE31" s="35"/>
      <c r="AF31" s="28"/>
      <c r="AG31" s="35"/>
      <c r="AH31" s="28"/>
      <c r="AI31" s="36"/>
    </row>
    <row r="32" spans="1:35" ht="18.75">
      <c r="A32" s="30"/>
      <c r="B32" s="31"/>
      <c r="C32" s="41"/>
      <c r="D32" s="31"/>
      <c r="E32" s="41"/>
      <c r="F32" s="31"/>
      <c r="G32" s="41"/>
      <c r="H32" s="31"/>
      <c r="I32" s="41"/>
      <c r="J32" s="31"/>
      <c r="K32" s="41"/>
      <c r="L32" s="31"/>
      <c r="M32" s="31"/>
      <c r="N32" s="31"/>
      <c r="O32" s="32"/>
      <c r="P32" s="31"/>
      <c r="Q32" s="32"/>
      <c r="R32" s="31"/>
      <c r="S32" s="32"/>
      <c r="T32" s="41"/>
      <c r="U32" s="32"/>
      <c r="V32" s="32"/>
      <c r="W32" s="31"/>
      <c r="X32" s="32"/>
      <c r="Y32" s="32"/>
      <c r="Z32" s="31"/>
      <c r="AA32" s="32"/>
      <c r="AB32" s="31"/>
      <c r="AC32" s="32"/>
      <c r="AD32" s="31"/>
      <c r="AE32" s="32"/>
      <c r="AF32" s="31"/>
      <c r="AG32" s="32"/>
      <c r="AH32" s="31"/>
      <c r="AI32" s="33"/>
    </row>
    <row r="33" spans="1:35" ht="18.75">
      <c r="A33" s="34"/>
      <c r="B33" s="28"/>
      <c r="C33" s="42"/>
      <c r="D33" s="28"/>
      <c r="E33" s="42"/>
      <c r="F33" s="28"/>
      <c r="G33" s="42"/>
      <c r="H33" s="28"/>
      <c r="I33" s="42"/>
      <c r="J33" s="28"/>
      <c r="K33" s="42"/>
      <c r="L33" s="28"/>
      <c r="M33" s="28"/>
      <c r="N33" s="28"/>
      <c r="O33" s="35"/>
      <c r="P33" s="28"/>
      <c r="Q33" s="35"/>
      <c r="R33" s="28"/>
      <c r="S33" s="35"/>
      <c r="T33" s="42"/>
      <c r="U33" s="35"/>
      <c r="V33" s="35"/>
      <c r="W33" s="28"/>
      <c r="X33" s="35"/>
      <c r="Y33" s="35"/>
      <c r="Z33" s="28"/>
      <c r="AA33" s="35"/>
      <c r="AB33" s="28"/>
      <c r="AC33" s="35"/>
      <c r="AD33" s="28"/>
      <c r="AE33" s="35"/>
      <c r="AF33" s="28"/>
      <c r="AG33" s="35"/>
      <c r="AH33" s="28"/>
      <c r="AI33" s="36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2"/>
  <sheetViews>
    <sheetView rightToLeft="1" workbookViewId="0">
      <selection activeCell="G19" sqref="G19"/>
    </sheetView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102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0.100000000000001" customHeight="1">
      <c r="A2" s="103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0.100000000000001" customHeight="1">
      <c r="A3" s="104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5" spans="1:13" ht="21">
      <c r="A5" s="91" t="s">
        <v>95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21">
      <c r="A6" s="91" t="s">
        <v>96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ht="15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21">
      <c r="A8" s="28"/>
      <c r="B8" s="28"/>
      <c r="C8" s="80" t="s">
        <v>7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 ht="42">
      <c r="A9" s="40" t="s">
        <v>97</v>
      </c>
      <c r="B9" s="28"/>
      <c r="C9" s="40" t="s">
        <v>9</v>
      </c>
      <c r="D9" s="28"/>
      <c r="E9" s="40" t="s">
        <v>98</v>
      </c>
      <c r="F9" s="28"/>
      <c r="G9" s="40" t="s">
        <v>99</v>
      </c>
      <c r="H9" s="28"/>
      <c r="I9" s="40" t="s">
        <v>100</v>
      </c>
      <c r="J9" s="28"/>
      <c r="K9" s="43" t="s">
        <v>101</v>
      </c>
      <c r="L9" s="28"/>
      <c r="M9" s="40" t="s">
        <v>102</v>
      </c>
    </row>
    <row r="10" spans="1:13" ht="18.75">
      <c r="A10" s="37" t="s">
        <v>23</v>
      </c>
      <c r="B10" s="28"/>
      <c r="C10" s="28"/>
      <c r="D10" s="28"/>
      <c r="E10" s="28"/>
      <c r="F10" s="28"/>
      <c r="G10" s="28"/>
      <c r="H10" s="28"/>
      <c r="I10" s="28"/>
      <c r="J10" s="28"/>
      <c r="K10" s="37">
        <f>SUM($K$9)</f>
        <v>0</v>
      </c>
      <c r="L10" s="28"/>
      <c r="M10" s="28"/>
    </row>
    <row r="11" spans="1:13" ht="18.7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39"/>
      <c r="L11" s="28"/>
      <c r="M11" s="28"/>
    </row>
    <row r="12" spans="1:13" ht="21">
      <c r="A12" s="91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</row>
  </sheetData>
  <mergeCells count="7">
    <mergeCell ref="A12:M12"/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9"/>
  <sheetViews>
    <sheetView rightToLeft="1" topLeftCell="A10" workbookViewId="0">
      <selection activeCell="X8" sqref="X8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9.28515625" bestFit="1" customWidth="1"/>
    <col min="14" max="14" width="1.42578125" customWidth="1"/>
    <col min="15" max="15" width="19.28515625" bestFit="1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>
      <c r="A1" s="108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20.100000000000001" customHeight="1">
      <c r="A2" s="109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0.100000000000001" customHeight="1">
      <c r="A3" s="110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5" spans="1:19" ht="21">
      <c r="A5" s="91" t="s">
        <v>103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ht="15.75">
      <c r="A6" s="28"/>
      <c r="B6" s="28"/>
      <c r="C6" s="28"/>
      <c r="D6" s="28"/>
      <c r="E6" s="28"/>
      <c r="F6" s="28"/>
      <c r="G6" s="28"/>
      <c r="H6" s="28"/>
      <c r="I6" s="28"/>
      <c r="J6" s="28"/>
      <c r="K6" s="44"/>
      <c r="L6" s="44"/>
      <c r="M6" s="44"/>
      <c r="N6" s="44"/>
      <c r="O6" s="44"/>
      <c r="P6" s="44"/>
      <c r="Q6" s="44"/>
      <c r="R6" s="44"/>
      <c r="S6" s="44"/>
    </row>
    <row r="7" spans="1:19" ht="21">
      <c r="A7" s="28"/>
      <c r="B7" s="28"/>
      <c r="C7" s="80" t="s">
        <v>104</v>
      </c>
      <c r="D7" s="101"/>
      <c r="E7" s="101"/>
      <c r="F7" s="101"/>
      <c r="G7" s="101"/>
      <c r="H7" s="101"/>
      <c r="I7" s="101"/>
      <c r="J7" s="101"/>
      <c r="K7" s="101" t="s">
        <v>5</v>
      </c>
      <c r="L7" s="101"/>
      <c r="M7" s="101" t="s">
        <v>6</v>
      </c>
      <c r="N7" s="44"/>
      <c r="O7" s="111"/>
      <c r="P7" s="112"/>
      <c r="Q7" s="112" t="s">
        <v>7</v>
      </c>
      <c r="R7" s="112"/>
      <c r="S7" s="112"/>
    </row>
    <row r="8" spans="1:19" ht="15.75">
      <c r="A8" s="81" t="s">
        <v>105</v>
      </c>
      <c r="B8" s="28"/>
      <c r="C8" s="96" t="s">
        <v>106</v>
      </c>
      <c r="D8" s="28"/>
      <c r="E8" s="96" t="s">
        <v>107</v>
      </c>
      <c r="F8" s="28"/>
      <c r="G8" s="96" t="s">
        <v>108</v>
      </c>
      <c r="H8" s="28"/>
      <c r="I8" s="96" t="s">
        <v>109</v>
      </c>
      <c r="J8" s="28"/>
      <c r="K8" s="105" t="s">
        <v>110</v>
      </c>
      <c r="L8" s="44"/>
      <c r="M8" s="105" t="s">
        <v>111</v>
      </c>
      <c r="N8" s="44"/>
      <c r="O8" s="107" t="s">
        <v>112</v>
      </c>
      <c r="P8" s="44"/>
      <c r="Q8" s="107" t="s">
        <v>110</v>
      </c>
      <c r="R8" s="44"/>
      <c r="S8" s="107" t="s">
        <v>15</v>
      </c>
    </row>
    <row r="9" spans="1:19" ht="15.75">
      <c r="A9" s="95" t="s">
        <v>113</v>
      </c>
      <c r="B9" s="28"/>
      <c r="C9" s="95" t="s">
        <v>114</v>
      </c>
      <c r="D9" s="28"/>
      <c r="E9" s="95" t="s">
        <v>115</v>
      </c>
      <c r="F9" s="28"/>
      <c r="G9" s="95" t="s">
        <v>116</v>
      </c>
      <c r="H9" s="28"/>
      <c r="I9" s="95" t="s">
        <v>44</v>
      </c>
      <c r="J9" s="28"/>
      <c r="K9" s="106">
        <v>50000000</v>
      </c>
      <c r="L9" s="44"/>
      <c r="M9" s="106">
        <v>21800000000</v>
      </c>
      <c r="N9" s="44"/>
      <c r="O9" s="106">
        <v>21800000000</v>
      </c>
      <c r="P9" s="44"/>
      <c r="Q9" s="106">
        <v>50000000</v>
      </c>
      <c r="R9" s="44"/>
      <c r="S9" s="106">
        <v>9.0772847574348591E-6</v>
      </c>
    </row>
    <row r="10" spans="1:19" ht="37.5">
      <c r="A10" s="30" t="s">
        <v>113</v>
      </c>
      <c r="B10" s="31"/>
      <c r="C10" s="41" t="s">
        <v>117</v>
      </c>
      <c r="D10" s="31"/>
      <c r="E10" s="41" t="s">
        <v>115</v>
      </c>
      <c r="F10" s="31"/>
      <c r="G10" s="41" t="s">
        <v>118</v>
      </c>
      <c r="H10" s="31"/>
      <c r="I10" s="41" t="s">
        <v>44</v>
      </c>
      <c r="J10" s="31"/>
      <c r="K10" s="45">
        <v>60746408</v>
      </c>
      <c r="L10" s="46"/>
      <c r="M10" s="45">
        <v>1777551045103</v>
      </c>
      <c r="N10" s="45"/>
      <c r="O10" s="45">
        <v>1758470000000</v>
      </c>
      <c r="P10" s="45"/>
      <c r="Q10" s="45">
        <v>19141791511</v>
      </c>
      <c r="R10" s="45"/>
      <c r="S10" s="47">
        <v>3.4751098462559257E-3</v>
      </c>
    </row>
    <row r="11" spans="1:19" ht="37.5">
      <c r="A11" s="34" t="s">
        <v>113</v>
      </c>
      <c r="B11" s="28"/>
      <c r="C11" s="42" t="s">
        <v>119</v>
      </c>
      <c r="D11" s="28"/>
      <c r="E11" s="42" t="s">
        <v>115</v>
      </c>
      <c r="F11" s="28"/>
      <c r="G11" s="42" t="s">
        <v>118</v>
      </c>
      <c r="H11" s="28"/>
      <c r="I11" s="42" t="s">
        <v>44</v>
      </c>
      <c r="J11" s="28"/>
      <c r="K11" s="48">
        <v>64650871764</v>
      </c>
      <c r="L11" s="44"/>
      <c r="M11" s="48">
        <v>0</v>
      </c>
      <c r="N11" s="48"/>
      <c r="O11" s="48">
        <v>8750000000</v>
      </c>
      <c r="P11" s="48"/>
      <c r="Q11" s="48">
        <v>55900871764</v>
      </c>
      <c r="R11" s="48"/>
      <c r="S11" s="49">
        <v>1.0148562623813558E-2</v>
      </c>
    </row>
    <row r="12" spans="1:19" ht="37.5">
      <c r="A12" s="30" t="s">
        <v>113</v>
      </c>
      <c r="B12" s="31"/>
      <c r="C12" s="41" t="s">
        <v>120</v>
      </c>
      <c r="D12" s="31"/>
      <c r="E12" s="41" t="s">
        <v>115</v>
      </c>
      <c r="F12" s="31"/>
      <c r="G12" s="41" t="s">
        <v>118</v>
      </c>
      <c r="H12" s="31"/>
      <c r="I12" s="41" t="s">
        <v>44</v>
      </c>
      <c r="J12" s="31"/>
      <c r="K12" s="45">
        <v>21074051519</v>
      </c>
      <c r="L12" s="46"/>
      <c r="M12" s="45">
        <v>1765499270</v>
      </c>
      <c r="N12" s="45"/>
      <c r="O12" s="45">
        <v>326224878</v>
      </c>
      <c r="P12" s="45"/>
      <c r="Q12" s="45">
        <v>22513325911</v>
      </c>
      <c r="R12" s="45"/>
      <c r="S12" s="47">
        <v>4.0871974026216711E-3</v>
      </c>
    </row>
    <row r="13" spans="1:19" ht="37.5">
      <c r="A13" s="34" t="s">
        <v>113</v>
      </c>
      <c r="B13" s="28"/>
      <c r="C13" s="42" t="s">
        <v>121</v>
      </c>
      <c r="D13" s="28"/>
      <c r="E13" s="42" t="s">
        <v>122</v>
      </c>
      <c r="F13" s="28"/>
      <c r="G13" s="42" t="s">
        <v>116</v>
      </c>
      <c r="H13" s="28"/>
      <c r="I13" s="42" t="s">
        <v>44</v>
      </c>
      <c r="J13" s="28"/>
      <c r="K13" s="48">
        <v>509102</v>
      </c>
      <c r="L13" s="44"/>
      <c r="M13" s="48">
        <v>1765502297</v>
      </c>
      <c r="N13" s="48"/>
      <c r="O13" s="48">
        <v>1765499270</v>
      </c>
      <c r="P13" s="48"/>
      <c r="Q13" s="48">
        <v>512129</v>
      </c>
      <c r="R13" s="48"/>
      <c r="S13" s="49">
        <v>9.2974815310807134E-8</v>
      </c>
    </row>
    <row r="14" spans="1:19" ht="37.5">
      <c r="A14" s="30" t="s">
        <v>113</v>
      </c>
      <c r="B14" s="31"/>
      <c r="C14" s="41" t="s">
        <v>123</v>
      </c>
      <c r="D14" s="31"/>
      <c r="E14" s="41" t="s">
        <v>122</v>
      </c>
      <c r="F14" s="31"/>
      <c r="G14" s="41" t="s">
        <v>116</v>
      </c>
      <c r="H14" s="31"/>
      <c r="I14" s="41" t="s">
        <v>44</v>
      </c>
      <c r="J14" s="31"/>
      <c r="K14" s="45">
        <v>21858271465</v>
      </c>
      <c r="L14" s="46"/>
      <c r="M14" s="45">
        <v>133344956</v>
      </c>
      <c r="N14" s="45"/>
      <c r="O14" s="45">
        <v>21932701260</v>
      </c>
      <c r="P14" s="45"/>
      <c r="Q14" s="45">
        <v>58915161</v>
      </c>
      <c r="R14" s="45"/>
      <c r="S14" s="47">
        <v>1.0695793858542413E-5</v>
      </c>
    </row>
    <row r="15" spans="1:19" ht="37.5">
      <c r="A15" s="34" t="s">
        <v>124</v>
      </c>
      <c r="B15" s="28"/>
      <c r="C15" s="42" t="s">
        <v>125</v>
      </c>
      <c r="D15" s="28"/>
      <c r="E15" s="42" t="s">
        <v>115</v>
      </c>
      <c r="F15" s="28"/>
      <c r="G15" s="42" t="s">
        <v>126</v>
      </c>
      <c r="H15" s="28"/>
      <c r="I15" s="42" t="s">
        <v>44</v>
      </c>
      <c r="J15" s="28"/>
      <c r="K15" s="48">
        <v>1000000</v>
      </c>
      <c r="L15" s="44"/>
      <c r="M15" s="48"/>
      <c r="N15" s="48"/>
      <c r="O15" s="48"/>
      <c r="P15" s="48"/>
      <c r="Q15" s="48">
        <v>1000000</v>
      </c>
      <c r="R15" s="48"/>
      <c r="S15" s="49">
        <v>1.8154569514869717E-7</v>
      </c>
    </row>
    <row r="16" spans="1:19" ht="37.5">
      <c r="A16" s="30" t="s">
        <v>113</v>
      </c>
      <c r="B16" s="31"/>
      <c r="C16" s="41" t="s">
        <v>127</v>
      </c>
      <c r="D16" s="31"/>
      <c r="E16" s="41" t="s">
        <v>115</v>
      </c>
      <c r="F16" s="31"/>
      <c r="G16" s="41" t="s">
        <v>128</v>
      </c>
      <c r="H16" s="31"/>
      <c r="I16" s="41" t="s">
        <v>44</v>
      </c>
      <c r="J16" s="31"/>
      <c r="K16" s="45"/>
      <c r="L16" s="46"/>
      <c r="M16" s="45">
        <v>1765499270</v>
      </c>
      <c r="N16" s="45"/>
      <c r="O16" s="45">
        <v>1765499270</v>
      </c>
      <c r="P16" s="45"/>
      <c r="Q16" s="45"/>
      <c r="R16" s="45"/>
      <c r="S16" s="47"/>
    </row>
    <row r="17" spans="1:19" ht="37.5">
      <c r="A17" s="34" t="s">
        <v>113</v>
      </c>
      <c r="B17" s="28"/>
      <c r="C17" s="42" t="s">
        <v>129</v>
      </c>
      <c r="D17" s="28"/>
      <c r="E17" s="42" t="s">
        <v>122</v>
      </c>
      <c r="F17" s="28"/>
      <c r="G17" s="42" t="s">
        <v>130</v>
      </c>
      <c r="H17" s="28"/>
      <c r="I17" s="42" t="s">
        <v>44</v>
      </c>
      <c r="J17" s="28"/>
      <c r="K17" s="48"/>
      <c r="L17" s="44"/>
      <c r="M17" s="48">
        <v>258414855700</v>
      </c>
      <c r="N17" s="48"/>
      <c r="O17" s="48">
        <v>258414855700</v>
      </c>
      <c r="P17" s="48"/>
      <c r="Q17" s="48"/>
      <c r="R17" s="48"/>
      <c r="S17" s="49"/>
    </row>
    <row r="18" spans="1:19" ht="19.5" thickBot="1">
      <c r="A18" s="37" t="s">
        <v>23</v>
      </c>
      <c r="B18" s="28"/>
      <c r="C18" s="28"/>
      <c r="D18" s="28"/>
      <c r="E18" s="28"/>
      <c r="F18" s="28"/>
      <c r="G18" s="28"/>
      <c r="H18" s="28"/>
      <c r="I18" s="28"/>
      <c r="J18" s="28"/>
      <c r="K18" s="50">
        <f>SUM(K9:$K$17)</f>
        <v>107695450258</v>
      </c>
      <c r="L18" s="44"/>
      <c r="M18" s="50">
        <f>SUM(M9:$M$17)</f>
        <v>2063195746596</v>
      </c>
      <c r="N18" s="44"/>
      <c r="O18" s="51">
        <f>SUM(O9:$O$17)</f>
        <v>2073224780378</v>
      </c>
      <c r="P18" s="44"/>
      <c r="Q18" s="51">
        <f>SUM(Q9:$Q$17)</f>
        <v>97666416476</v>
      </c>
      <c r="R18" s="44"/>
      <c r="S18" s="52">
        <f>SUM(S9:$S$17)</f>
        <v>1.7730917471817591E-2</v>
      </c>
    </row>
    <row r="19" spans="1:19" ht="19.5" thickTop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44"/>
      <c r="L19" s="44"/>
      <c r="M19" s="44"/>
      <c r="N19" s="44"/>
      <c r="O19" s="53"/>
      <c r="P19" s="44"/>
      <c r="Q19" s="53"/>
      <c r="R19" s="44"/>
      <c r="S19" s="53"/>
    </row>
  </sheetData>
  <mergeCells count="16">
    <mergeCell ref="A1:S1"/>
    <mergeCell ref="A2:S2"/>
    <mergeCell ref="A3:S3"/>
    <mergeCell ref="A5:S5"/>
    <mergeCell ref="C7:M7"/>
    <mergeCell ref="O7:S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2"/>
  <sheetViews>
    <sheetView rightToLeft="1" workbookViewId="0">
      <selection activeCell="T18" sqref="T18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117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20.100000000000001" customHeight="1">
      <c r="A2" s="118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20.100000000000001" customHeight="1">
      <c r="A3" s="119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</row>
    <row r="5" spans="1:29" ht="15.75">
      <c r="A5" s="113" t="s">
        <v>131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</row>
    <row r="6" spans="1:29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15.75">
      <c r="A7" s="27"/>
      <c r="B7" s="27"/>
      <c r="C7" s="27"/>
      <c r="D7" s="27"/>
      <c r="E7" s="27"/>
      <c r="F7" s="27"/>
      <c r="G7" s="27"/>
      <c r="H7" s="27"/>
      <c r="I7" s="27"/>
      <c r="J7" s="27"/>
      <c r="K7" s="54" t="s">
        <v>5</v>
      </c>
      <c r="L7" s="27"/>
      <c r="M7" s="120" t="s">
        <v>6</v>
      </c>
      <c r="N7" s="121"/>
      <c r="O7" s="121"/>
      <c r="P7" s="121"/>
      <c r="Q7" s="121"/>
      <c r="R7" s="121"/>
      <c r="S7" s="121"/>
      <c r="T7" s="121"/>
      <c r="U7" s="121"/>
      <c r="V7" s="27"/>
      <c r="W7" s="120" t="s">
        <v>7</v>
      </c>
      <c r="X7" s="121"/>
      <c r="Y7" s="121"/>
      <c r="Z7" s="121"/>
      <c r="AA7" s="121"/>
      <c r="AB7" s="121"/>
      <c r="AC7" s="121"/>
    </row>
    <row r="8" spans="1:29" ht="15" customHeight="1">
      <c r="A8" s="114" t="s">
        <v>132</v>
      </c>
      <c r="B8" s="27"/>
      <c r="C8" s="116" t="s">
        <v>36</v>
      </c>
      <c r="D8" s="27"/>
      <c r="E8" s="116" t="s">
        <v>109</v>
      </c>
      <c r="F8" s="27"/>
      <c r="G8" s="116" t="s">
        <v>133</v>
      </c>
      <c r="H8" s="27"/>
      <c r="I8" s="116" t="s">
        <v>34</v>
      </c>
      <c r="J8" s="27"/>
      <c r="K8" s="114" t="s">
        <v>9</v>
      </c>
      <c r="L8" s="27"/>
      <c r="M8" s="114" t="s">
        <v>10</v>
      </c>
      <c r="N8" s="27"/>
      <c r="O8" s="114" t="s">
        <v>11</v>
      </c>
      <c r="P8" s="27"/>
      <c r="Q8" s="114" t="s">
        <v>12</v>
      </c>
      <c r="R8" s="76"/>
      <c r="S8" s="27"/>
      <c r="T8" s="114" t="s">
        <v>13</v>
      </c>
      <c r="U8" s="76"/>
      <c r="V8" s="27"/>
      <c r="W8" s="114" t="s">
        <v>9</v>
      </c>
      <c r="X8" s="27"/>
      <c r="Y8" s="114" t="s">
        <v>10</v>
      </c>
      <c r="Z8" s="27"/>
      <c r="AA8" s="114" t="s">
        <v>11</v>
      </c>
      <c r="AB8" s="27"/>
      <c r="AC8" s="116" t="s">
        <v>15</v>
      </c>
    </row>
    <row r="9" spans="1:29">
      <c r="A9" s="115"/>
      <c r="B9" s="27"/>
      <c r="C9" s="115"/>
      <c r="D9" s="27"/>
      <c r="E9" s="115"/>
      <c r="F9" s="27"/>
      <c r="G9" s="115"/>
      <c r="H9" s="27"/>
      <c r="I9" s="115"/>
      <c r="J9" s="27"/>
      <c r="K9" s="115"/>
      <c r="L9" s="27"/>
      <c r="M9" s="115"/>
      <c r="N9" s="27"/>
      <c r="O9" s="115"/>
      <c r="P9" s="27"/>
      <c r="Q9" s="55" t="s">
        <v>9</v>
      </c>
      <c r="R9" s="55" t="s">
        <v>10</v>
      </c>
      <c r="S9" s="27"/>
      <c r="T9" s="55" t="s">
        <v>9</v>
      </c>
      <c r="U9" s="55" t="s">
        <v>16</v>
      </c>
      <c r="V9" s="27"/>
      <c r="W9" s="115"/>
      <c r="X9" s="27"/>
      <c r="Y9" s="115"/>
      <c r="Z9" s="27"/>
      <c r="AA9" s="115"/>
      <c r="AB9" s="27"/>
      <c r="AC9" s="115"/>
    </row>
    <row r="10" spans="1:29">
      <c r="A10" s="56" t="s">
        <v>23</v>
      </c>
      <c r="B10" s="27"/>
      <c r="C10" s="27"/>
      <c r="D10" s="27"/>
      <c r="E10" s="27"/>
      <c r="F10" s="27"/>
      <c r="G10" s="27"/>
      <c r="H10" s="27"/>
      <c r="I10" s="27"/>
      <c r="J10" s="27"/>
      <c r="K10" s="56">
        <f>SUM($K$9)</f>
        <v>0</v>
      </c>
      <c r="L10" s="27"/>
      <c r="M10" s="56">
        <f>SUM($M$9)</f>
        <v>0</v>
      </c>
      <c r="N10" s="27"/>
      <c r="O10" s="56">
        <f>SUM($O$9)</f>
        <v>0</v>
      </c>
      <c r="P10" s="27"/>
      <c r="Q10" s="56">
        <f>SUM($Q$9)</f>
        <v>0</v>
      </c>
      <c r="R10" s="56">
        <f>SUM($R$9)</f>
        <v>0</v>
      </c>
      <c r="S10" s="27"/>
      <c r="T10" s="56">
        <f>SUM($T$9)</f>
        <v>0</v>
      </c>
      <c r="U10" s="56">
        <f>SUM($U$9)</f>
        <v>0</v>
      </c>
      <c r="V10" s="27"/>
      <c r="W10" s="56">
        <f>SUM($W$9)</f>
        <v>0</v>
      </c>
      <c r="X10" s="27"/>
      <c r="Y10" s="56">
        <f>SUM($Y$9)</f>
        <v>0</v>
      </c>
      <c r="Z10" s="27"/>
      <c r="AA10" s="56">
        <f>SUM($AA$9)</f>
        <v>0</v>
      </c>
      <c r="AB10" s="27"/>
      <c r="AC10" s="57">
        <f>SUM($AC$9)</f>
        <v>0</v>
      </c>
    </row>
    <row r="11" spans="1:29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58"/>
      <c r="L11" s="27"/>
      <c r="M11" s="58"/>
      <c r="N11" s="27"/>
      <c r="O11" s="58"/>
      <c r="P11" s="27"/>
      <c r="Q11" s="58"/>
      <c r="R11" s="58"/>
      <c r="S11" s="27"/>
      <c r="T11" s="58"/>
      <c r="U11" s="58"/>
      <c r="V11" s="27"/>
      <c r="W11" s="58"/>
      <c r="X11" s="27"/>
      <c r="Y11" s="58"/>
      <c r="Z11" s="27"/>
      <c r="AA11" s="58"/>
      <c r="AB11" s="27"/>
      <c r="AC11" s="58"/>
    </row>
    <row r="12" spans="1:29" ht="15.75">
      <c r="A12" s="113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</sheetData>
  <mergeCells count="21">
    <mergeCell ref="A1:AC1"/>
    <mergeCell ref="A2:AC2"/>
    <mergeCell ref="A3:AC3"/>
    <mergeCell ref="A5:AC5"/>
    <mergeCell ref="M7:U7"/>
    <mergeCell ref="W7:AC7"/>
    <mergeCell ref="A12:AC12"/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A12" sqref="A12:XFD12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19.28515625" bestFit="1" customWidth="1"/>
    <col min="6" max="6" width="1.42578125" customWidth="1"/>
    <col min="7" max="7" width="11.42578125" customWidth="1"/>
    <col min="8" max="8" width="1.42578125" customWidth="1"/>
    <col min="9" max="9" width="16.28515625" bestFit="1" customWidth="1"/>
  </cols>
  <sheetData>
    <row r="1" spans="1:9" ht="20.100000000000001" customHeight="1">
      <c r="A1" s="122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0.100000000000001" customHeight="1">
      <c r="A2" s="123" t="s">
        <v>134</v>
      </c>
      <c r="B2" s="76"/>
      <c r="C2" s="76"/>
      <c r="D2" s="76"/>
      <c r="E2" s="76"/>
      <c r="F2" s="76"/>
      <c r="G2" s="76"/>
      <c r="H2" s="76"/>
      <c r="I2" s="76"/>
    </row>
    <row r="3" spans="1:9" ht="20.100000000000001" customHeight="1">
      <c r="A3" s="124" t="s">
        <v>2</v>
      </c>
      <c r="B3" s="76"/>
      <c r="C3" s="76"/>
      <c r="D3" s="76"/>
      <c r="E3" s="76"/>
      <c r="F3" s="76"/>
      <c r="G3" s="76"/>
      <c r="H3" s="76"/>
      <c r="I3" s="76"/>
    </row>
    <row r="4" spans="1:9" ht="15.75">
      <c r="A4" s="113"/>
      <c r="B4" s="76"/>
      <c r="C4" s="76"/>
      <c r="D4" s="76"/>
      <c r="E4" s="76"/>
      <c r="F4" s="76"/>
      <c r="G4" s="76"/>
      <c r="H4" s="76"/>
      <c r="I4" s="76"/>
    </row>
    <row r="5" spans="1:9">
      <c r="A5" s="27" t="s">
        <v>135</v>
      </c>
      <c r="B5" s="27"/>
      <c r="C5" s="27"/>
      <c r="D5" s="27"/>
      <c r="E5" s="27"/>
      <c r="F5" s="27"/>
      <c r="G5" s="27"/>
      <c r="H5" s="27"/>
      <c r="I5" s="27"/>
    </row>
    <row r="6" spans="1:9" ht="15.75">
      <c r="A6" s="54"/>
      <c r="B6" s="27"/>
      <c r="C6" s="54"/>
      <c r="D6" s="27"/>
      <c r="E6" s="54"/>
      <c r="F6" s="27"/>
      <c r="G6" s="59"/>
      <c r="H6" s="27"/>
      <c r="I6" s="59"/>
    </row>
    <row r="7" spans="1:9" ht="18.75">
      <c r="A7" s="60" t="s">
        <v>136</v>
      </c>
      <c r="B7" s="27"/>
      <c r="C7" s="45" t="s">
        <v>137</v>
      </c>
      <c r="D7" s="45"/>
      <c r="E7" s="45" t="s">
        <v>110</v>
      </c>
      <c r="F7" s="45"/>
      <c r="G7" s="47" t="s">
        <v>138</v>
      </c>
      <c r="H7" s="47"/>
      <c r="I7" s="47" t="s">
        <v>139</v>
      </c>
    </row>
    <row r="8" spans="1:9" ht="18.75">
      <c r="A8" s="60" t="s">
        <v>140</v>
      </c>
      <c r="B8" s="27"/>
      <c r="C8" s="48" t="s">
        <v>141</v>
      </c>
      <c r="D8" s="48"/>
      <c r="E8" s="48">
        <v>2574850449034</v>
      </c>
      <c r="F8" s="48"/>
      <c r="G8" s="49">
        <f>E8/2707916450664</f>
        <v>0.95086037399810797</v>
      </c>
      <c r="H8" s="49"/>
      <c r="I8" s="49">
        <f>E8/5508255093468</f>
        <v>0.46745301467381262</v>
      </c>
    </row>
    <row r="9" spans="1:9" ht="18.75">
      <c r="A9" s="60" t="s">
        <v>142</v>
      </c>
      <c r="B9" s="27"/>
      <c r="C9" s="45" t="s">
        <v>143</v>
      </c>
      <c r="D9" s="45"/>
      <c r="E9" s="45">
        <v>66897545571</v>
      </c>
      <c r="F9" s="45"/>
      <c r="G9" s="47">
        <f>E9/2707916450664</f>
        <v>2.4704434863415472E-2</v>
      </c>
      <c r="H9" s="47"/>
      <c r="I9" s="47">
        <f>E9/5508255093468</f>
        <v>1.2144961414428843E-2</v>
      </c>
    </row>
    <row r="10" spans="1:9" ht="18.75">
      <c r="A10" s="60" t="s">
        <v>144</v>
      </c>
      <c r="B10" s="27"/>
      <c r="C10" s="48" t="s">
        <v>145</v>
      </c>
      <c r="D10" s="48"/>
      <c r="E10" s="48">
        <v>302150019</v>
      </c>
      <c r="F10" s="48"/>
      <c r="G10" s="49">
        <f>E10/2707916450664</f>
        <v>1.1158025903122332E-4</v>
      </c>
      <c r="H10" s="49"/>
      <c r="I10" s="49">
        <f>E10/5508255093468</f>
        <v>5.4854035238547059E-5</v>
      </c>
    </row>
    <row r="11" spans="1:9" ht="19.5" thickBot="1">
      <c r="A11" s="61" t="s">
        <v>146</v>
      </c>
      <c r="B11" s="27"/>
      <c r="C11" s="27" t="s">
        <v>147</v>
      </c>
      <c r="D11" s="27"/>
      <c r="E11" s="50">
        <v>65866306040</v>
      </c>
      <c r="F11" s="50"/>
      <c r="G11" s="62">
        <f>E11/2707916450664</f>
        <v>2.4323610879445384E-2</v>
      </c>
      <c r="H11" s="62"/>
      <c r="I11" s="62">
        <f>E11/5508255093468</f>
        <v>1.1957744316908632E-2</v>
      </c>
    </row>
    <row r="12" spans="1:9" ht="15.75" thickTop="1">
      <c r="A12" s="27" t="s">
        <v>23</v>
      </c>
      <c r="B12" s="27"/>
      <c r="C12" s="27"/>
      <c r="D12" s="27"/>
      <c r="E12" s="27">
        <f>SUM(E8:$E$11)</f>
        <v>2707916450664</v>
      </c>
      <c r="F12" s="27"/>
      <c r="G12" s="27">
        <f>SUM(G8:$G$11)</f>
        <v>1</v>
      </c>
      <c r="H12" s="27"/>
      <c r="I12" s="27">
        <f>SUM(I8:$I$11)</f>
        <v>0.49161057444038864</v>
      </c>
    </row>
    <row r="13" spans="1:9" ht="15.75">
      <c r="A13" s="113"/>
      <c r="B13" s="76"/>
      <c r="C13" s="76"/>
      <c r="D13" s="76"/>
      <c r="E13" s="76"/>
      <c r="F13" s="76"/>
      <c r="G13" s="76"/>
      <c r="H13" s="76"/>
      <c r="I13" s="76"/>
    </row>
  </sheetData>
  <mergeCells count="5">
    <mergeCell ref="A13:I13"/>
    <mergeCell ref="A1:I1"/>
    <mergeCell ref="A2:I2"/>
    <mergeCell ref="A3:I3"/>
    <mergeCell ref="A4:I4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1"/>
  <sheetViews>
    <sheetView rightToLeft="1" topLeftCell="A4" workbookViewId="0">
      <selection activeCell="A5" sqref="A5:S10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2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20.100000000000001" customHeight="1">
      <c r="A2" s="126" t="s">
        <v>134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0.100000000000001" customHeight="1">
      <c r="A3" s="127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5" spans="1:19" ht="15.75">
      <c r="A5" s="113" t="s">
        <v>148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19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15.75">
      <c r="A7" s="27"/>
      <c r="B7" s="27"/>
      <c r="C7" s="120" t="s">
        <v>149</v>
      </c>
      <c r="D7" s="121"/>
      <c r="E7" s="121"/>
      <c r="F7" s="121"/>
      <c r="G7" s="121"/>
      <c r="H7" s="27"/>
      <c r="I7" s="120" t="s">
        <v>150</v>
      </c>
      <c r="J7" s="121"/>
      <c r="K7" s="121"/>
      <c r="L7" s="121"/>
      <c r="M7" s="121"/>
      <c r="N7" s="27"/>
      <c r="O7" s="120" t="s">
        <v>7</v>
      </c>
      <c r="P7" s="121"/>
      <c r="Q7" s="121"/>
      <c r="R7" s="121"/>
      <c r="S7" s="121"/>
    </row>
    <row r="8" spans="1:19" ht="47.25">
      <c r="A8" s="54" t="s">
        <v>25</v>
      </c>
      <c r="B8" s="27"/>
      <c r="C8" s="59" t="s">
        <v>151</v>
      </c>
      <c r="D8" s="27"/>
      <c r="E8" s="59" t="s">
        <v>152</v>
      </c>
      <c r="F8" s="27"/>
      <c r="G8" s="59" t="s">
        <v>153</v>
      </c>
      <c r="H8" s="27"/>
      <c r="I8" s="59" t="s">
        <v>154</v>
      </c>
      <c r="J8" s="27"/>
      <c r="K8" s="59" t="s">
        <v>155</v>
      </c>
      <c r="L8" s="27"/>
      <c r="M8" s="59" t="s">
        <v>156</v>
      </c>
      <c r="N8" s="27"/>
      <c r="O8" s="59" t="s">
        <v>154</v>
      </c>
      <c r="P8" s="27"/>
      <c r="Q8" s="59" t="s">
        <v>155</v>
      </c>
      <c r="R8" s="27"/>
      <c r="S8" s="59" t="s">
        <v>156</v>
      </c>
    </row>
    <row r="9" spans="1:19" ht="18.75">
      <c r="A9" s="63" t="s">
        <v>17</v>
      </c>
      <c r="B9" s="64"/>
      <c r="C9" s="45" t="s">
        <v>157</v>
      </c>
      <c r="D9" s="45"/>
      <c r="E9" s="45">
        <v>4740122</v>
      </c>
      <c r="F9" s="45"/>
      <c r="G9" s="45">
        <v>700</v>
      </c>
      <c r="H9" s="45"/>
      <c r="I9" s="45"/>
      <c r="J9" s="45"/>
      <c r="K9" s="45"/>
      <c r="L9" s="45"/>
      <c r="M9" s="45"/>
      <c r="N9" s="45"/>
      <c r="O9" s="45">
        <v>3318085400</v>
      </c>
      <c r="P9" s="45"/>
      <c r="Q9" s="45">
        <v>-176448121</v>
      </c>
      <c r="R9" s="45"/>
      <c r="S9" s="45">
        <v>3141637279</v>
      </c>
    </row>
    <row r="10" spans="1:19" ht="18.75">
      <c r="A10" s="65" t="s">
        <v>23</v>
      </c>
      <c r="B10" s="66"/>
      <c r="C10" s="67"/>
      <c r="D10" s="67"/>
      <c r="E10" s="67"/>
      <c r="F10" s="67"/>
      <c r="G10" s="67"/>
      <c r="H10" s="67"/>
      <c r="I10" s="67">
        <f>SUM(I9:$I$9)</f>
        <v>0</v>
      </c>
      <c r="J10" s="67"/>
      <c r="K10" s="67">
        <f>SUM(K9:$K$9)</f>
        <v>0</v>
      </c>
      <c r="L10" s="67"/>
      <c r="M10" s="67">
        <f>SUM(M9:$M$9)</f>
        <v>0</v>
      </c>
      <c r="N10" s="67"/>
      <c r="O10" s="67">
        <f>SUM(O9:$O$9)</f>
        <v>3318085400</v>
      </c>
      <c r="P10" s="67"/>
      <c r="Q10" s="67">
        <f>SUM(Q9:$Q$9)</f>
        <v>-176448121</v>
      </c>
      <c r="R10" s="67"/>
      <c r="S10" s="67">
        <f>SUM(S9:$S$9)</f>
        <v>3141637279</v>
      </c>
    </row>
    <row r="11" spans="1:19">
      <c r="I11" s="13"/>
      <c r="K11" s="14"/>
      <c r="M11" s="15"/>
      <c r="O11" s="16"/>
      <c r="Q11" s="17"/>
      <c r="S11" s="1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2020-07-26T08:49:17Z</dcterms:created>
  <dcterms:modified xsi:type="dcterms:W3CDTF">2023-03-25T13:50:11Z</dcterms:modified>
</cp:coreProperties>
</file>