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F63E7E44-51B3-4A50-BA20-E256C0C98701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9" i="16" l="1"/>
  <c r="C9" i="16"/>
  <c r="I11" i="15"/>
  <c r="K10" i="15" s="1"/>
  <c r="E11" i="15"/>
  <c r="K9" i="15"/>
  <c r="K11" i="15" s="1"/>
  <c r="G9" i="15"/>
  <c r="G11" i="15" s="1"/>
  <c r="Q21" i="14"/>
  <c r="O21" i="14"/>
  <c r="M21" i="14"/>
  <c r="K21" i="14"/>
  <c r="I21" i="14"/>
  <c r="G21" i="14"/>
  <c r="E21" i="14"/>
  <c r="C21" i="14"/>
  <c r="U14" i="13"/>
  <c r="S14" i="13"/>
  <c r="Q14" i="13"/>
  <c r="O14" i="13"/>
  <c r="M14" i="13"/>
  <c r="K14" i="13"/>
  <c r="I14" i="13"/>
  <c r="G14" i="13"/>
  <c r="E14" i="13"/>
  <c r="C14" i="13"/>
  <c r="Q10" i="12"/>
  <c r="O10" i="12"/>
  <c r="M10" i="12"/>
  <c r="K10" i="12"/>
  <c r="I10" i="12"/>
  <c r="G10" i="12"/>
  <c r="E10" i="12"/>
  <c r="C10" i="12"/>
  <c r="Q20" i="11"/>
  <c r="O20" i="11"/>
  <c r="M20" i="11"/>
  <c r="K20" i="11"/>
  <c r="I20" i="11"/>
  <c r="G20" i="11"/>
  <c r="E20" i="11"/>
  <c r="C20" i="11"/>
  <c r="S12" i="10"/>
  <c r="Q12" i="10"/>
  <c r="O12" i="10"/>
  <c r="M12" i="10"/>
  <c r="K12" i="10"/>
  <c r="I12" i="10"/>
  <c r="S11" i="9"/>
  <c r="Q11" i="9"/>
  <c r="O11" i="9"/>
  <c r="M11" i="9"/>
  <c r="K11" i="9"/>
  <c r="I11" i="9"/>
  <c r="I12" i="8"/>
  <c r="G12" i="8"/>
  <c r="E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7" i="4"/>
  <c r="AG17" i="4"/>
  <c r="AE17" i="4"/>
  <c r="AC17" i="4"/>
  <c r="AA17" i="4"/>
  <c r="Y17" i="4"/>
  <c r="X17" i="4"/>
  <c r="V17" i="4"/>
  <c r="U17" i="4"/>
  <c r="S17" i="4"/>
  <c r="Q17" i="4"/>
  <c r="O17" i="4"/>
  <c r="Q9" i="3"/>
  <c r="M9" i="3"/>
  <c r="K9" i="3"/>
  <c r="I9" i="3"/>
  <c r="E9" i="3"/>
  <c r="C9" i="3"/>
  <c r="W16" i="2"/>
  <c r="U16" i="2"/>
  <c r="S16" i="2"/>
  <c r="Q16" i="2"/>
  <c r="O16" i="2"/>
  <c r="M16" i="2"/>
  <c r="L16" i="2"/>
  <c r="J16" i="2"/>
  <c r="I16" i="2"/>
  <c r="G16" i="2"/>
  <c r="E16" i="2"/>
  <c r="C16" i="2"/>
</calcChain>
</file>

<file path=xl/sharedStrings.xml><?xml version="1.0" encoding="utf-8"?>
<sst xmlns="http://schemas.openxmlformats.org/spreadsheetml/2006/main" count="407" uniqueCount="161">
  <si>
    <t>‫صندوق سرمايه گذاري صنایع شیمیایی ایران</t>
  </si>
  <si>
    <t>‫صورت وضعیت پورتفوی</t>
  </si>
  <si>
    <t>‫برای ماه منتهی به 1398/07/30</t>
  </si>
  <si>
    <t>‫1- سرمایه گذاری ها</t>
  </si>
  <si>
    <t>‫1-1- سرمایه گذاری در سهام و حق تقدم سهام</t>
  </si>
  <si>
    <t>‫1398/06/31</t>
  </si>
  <si>
    <t>‫تغییرات طی دوره</t>
  </si>
  <si>
    <t>‫1398/07/30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</si>
  <si>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</si>
  <si>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</si>
  <si>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</si>
  <si>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</si>
  <si>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</si>
  <si>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</si>
  <si>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</si>
  <si>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</si>
  <si>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</si>
  <si>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</si>
  <si>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</si>
  <si>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</si>
  <si>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</si>
  <si>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</si>
  <si>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</si>
  <si>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</si>
  <si>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</si>
  <si>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</si>
  <si>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</si>
  <si>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</si>
  <si>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</si>
  <si>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</si>
  <si>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</si>
  <si>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</si>
  <si>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</si>
  <si>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</si>
  <si>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</si>
  <si>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</si>
  <si>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</si>
  <si>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</si>
  <si>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‫اسنادخزانه-م13بودجه97-000518</t>
  </si>
  <si>
    <t>‫بلی</t>
  </si>
  <si>
    <t>‫فرابورس</t>
  </si>
  <si>
    <t>‫1397/07/18</t>
  </si>
  <si>
    <t>‫1400/05/18</t>
  </si>
  <si>
    <t>‫0</t>
  </si>
  <si>
    <t>‫اسنادخزانه-م16بودجه97-000407</t>
  </si>
  <si>
    <t>‫1397/09/07</t>
  </si>
  <si>
    <t>‫1400/04/07</t>
  </si>
  <si>
    <t>‫اسنادخزانه-م18بودجه97-000525</t>
  </si>
  <si>
    <t>‫1397/11/25</t>
  </si>
  <si>
    <t>‫1400/05/25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</si>
  <si>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</si>
  <si>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</si>
  <si>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</si>
  <si>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</si>
  <si>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</si>
  <si>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</si>
  <si>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‫اسنادخزانه-م3بودجه97-990721</t>
  </si>
  <si>
    <t>‫1397/03/21</t>
  </si>
  <si>
    <t>‫1399/07/21</t>
  </si>
  <si>
    <t>‫اسنادخزانه-م7بودجه98-000719</t>
  </si>
  <si>
    <t>‫خیر</t>
  </si>
  <si>
    <t>‫1398/03/18</t>
  </si>
  <si>
    <t>‫1400/07/19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</si>
  <si>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</si>
  <si>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</si>
  <si>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</si>
  <si>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</si>
  <si>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</si>
  <si>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</si>
  <si>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</si>
  <si>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</si>
  <si>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</si>
  <si>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</si>
  <si>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</si>
  <si>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</si>
  <si>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</si>
  <si>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</si>
  <si>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</si>
  <si>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</si>
  <si>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</si>
  <si>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</si>
  <si>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</si>
  <si>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</si>
  <si>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</si>
  <si>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</si>
  <si>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</si>
  <si>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</si>
  <si>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</si>
  <si>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</si>
  <si>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</si>
  <si>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</si>
  <si>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</si>
  <si>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‫849-40-2561740-1</t>
  </si>
  <si>
    <t>‫1398/07/01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</si>
  <si>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</si>
  <si>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</si>
  <si>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</si>
  <si>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</si>
  <si>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</si>
  <si>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</si>
  <si>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</si>
  <si>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</si>
  <si>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</si>
  <si>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</si>
  <si>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</si>
  <si>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</si>
  <si>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</si>
  <si>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</si>
  <si>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</si>
  <si>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</si>
  <si>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</si>
  <si>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</si>
  <si>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</si>
  <si>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</si>
  <si>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</si>
  <si>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</si>
  <si>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</si>
  <si>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</si>
  <si>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</si>
  <si>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</si>
  <si>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‫1398/01/28</t>
  </si>
  <si>
    <t>‫1398/04/30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</si>
  <si>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</si>
  <si>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</si>
  <si>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</si>
  <si>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</si>
  <si>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</si>
  <si>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‫1398/07/09</t>
  </si>
  <si>
    <t>‫-</t>
  </si>
  <si>
    <t>‫كوتاه مدت-2-2561740-810-849-سامان</t>
  </si>
  <si>
    <t>‫1398/07/27</t>
  </si>
  <si>
    <t>‫مشاركت دولت-باشرايط خاص140010</t>
  </si>
  <si>
    <t>‫1398/10/26</t>
  </si>
  <si>
    <t>‫1400/10/26</t>
  </si>
  <si>
    <t>‫17</t>
  </si>
  <si>
    <t>‫سود(زیان) حاصل از فروش اوراق بهادار</t>
  </si>
  <si>
    <t>‫ارزش دفتری</t>
  </si>
  <si>
    <t>‫سود و زیان ناشی از فروش</t>
  </si>
  <si>
    <t>‫اسنادخزانه-م13بودجه96-981016</t>
  </si>
  <si>
    <t>‫اسنادخزانه-م14بودجه96-981016</t>
  </si>
  <si>
    <t>‫اسنادخزانه-م4بودجه96-980820</t>
  </si>
  <si>
    <t>‫اسنادخزانه-م6بودجه96-980722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</si>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</sst>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6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21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10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3" xfId="0" applyNumberFormat="1" applyFont="1" applyBorder="1" applyAlignment="1">
      <alignment horizontal="center" vertical="center"/>
    </xf>
    <xf numFmtId="37" fontId="62" fillId="0" borderId="3" xfId="0" applyNumberFormat="1" applyFont="1" applyBorder="1" applyAlignment="1">
      <alignment horizontal="center" vertical="center"/>
    </xf>
    <xf numFmtId="37" fontId="63" fillId="0" borderId="3" xfId="0" applyNumberFormat="1" applyFont="1" applyBorder="1" applyAlignment="1">
      <alignment horizontal="center" vertical="center"/>
    </xf>
    <xf numFmtId="37" fontId="64" fillId="0" borderId="3" xfId="0" applyNumberFormat="1" applyFont="1" applyBorder="1" applyAlignment="1">
      <alignment horizontal="center" vertical="center"/>
    </xf>
    <xf numFmtId="37" fontId="65" fillId="0" borderId="3" xfId="0" applyNumberFormat="1" applyFont="1" applyBorder="1" applyAlignment="1">
      <alignment horizontal="center" vertical="center"/>
    </xf>
    <xf numFmtId="37" fontId="66" fillId="0" borderId="3" xfId="0" applyNumberFormat="1" applyFont="1" applyBorder="1" applyAlignment="1">
      <alignment horizontal="center" vertical="center"/>
    </xf>
    <xf numFmtId="37" fontId="67" fillId="0" borderId="3" xfId="0" applyNumberFormat="1" applyFont="1" applyBorder="1" applyAlignment="1">
      <alignment horizontal="center" vertical="center"/>
    </xf>
    <xf numFmtId="37" fontId="68" fillId="0" borderId="3" xfId="0" applyNumberFormat="1" applyFont="1" applyBorder="1" applyAlignment="1">
      <alignment horizontal="center" vertical="center"/>
    </xf>
    <xf numFmtId="37" fontId="69" fillId="0" borderId="3" xfId="0" applyNumberFormat="1" applyFont="1" applyBorder="1" applyAlignment="1">
      <alignment horizontal="center" vertical="center"/>
    </xf>
    <xf numFmtId="37" fontId="70" fillId="0" borderId="3" xfId="0" applyNumberFormat="1" applyFont="1" applyBorder="1" applyAlignment="1">
      <alignment horizontal="center" vertical="center"/>
    </xf>
    <xf numFmtId="37" fontId="71" fillId="0" borderId="3" xfId="0" applyNumberFormat="1" applyFont="1" applyBorder="1" applyAlignment="1">
      <alignment horizontal="center" vertical="center"/>
    </xf>
    <xf numFmtId="37" fontId="72" fillId="0" borderId="3" xfId="0" applyNumberFormat="1" applyFont="1" applyBorder="1" applyAlignment="1">
      <alignment horizontal="center" vertical="center"/>
    </xf>
    <xf numFmtId="10" fontId="73" fillId="0" borderId="3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37" fontId="105" fillId="0" borderId="3" xfId="0" applyNumberFormat="1" applyFont="1" applyBorder="1" applyAlignment="1">
      <alignment horizontal="center" vertical="center"/>
    </xf>
    <xf numFmtId="37" fontId="106" fillId="0" borderId="3" xfId="0" applyNumberFormat="1" applyFont="1" applyBorder="1" applyAlignment="1">
      <alignment horizontal="center" vertical="center"/>
    </xf>
    <xf numFmtId="37" fontId="107" fillId="0" borderId="3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40" fillId="0" borderId="1" xfId="0" applyNumberFormat="1" applyFont="1" applyBorder="1" applyAlignment="1">
      <alignment horizontal="center" vertical="center"/>
    </xf>
    <xf numFmtId="37" fontId="141" fillId="0" borderId="1" xfId="0" applyNumberFormat="1" applyFont="1" applyBorder="1" applyAlignment="1">
      <alignment horizontal="center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9" fillId="0" borderId="0" xfId="0" applyNumberFormat="1" applyFont="1" applyAlignment="1">
      <alignment horizontal="right" vertical="center" wrapText="1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10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right" vertical="center" wrapText="1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10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right" vertical="center" wrapText="1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10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right" vertical="center" wrapText="1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10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right" vertical="center" wrapText="1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10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right" vertical="center" wrapText="1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10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right" vertical="center" wrapText="1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10" fontId="220" fillId="0" borderId="0" xfId="0" applyNumberFormat="1" applyFont="1" applyAlignment="1">
      <alignment horizontal="center" vertical="center"/>
    </xf>
    <xf numFmtId="37" fontId="221" fillId="0" borderId="3" xfId="0" applyNumberFormat="1" applyFont="1" applyBorder="1" applyAlignment="1">
      <alignment horizontal="center" vertical="center"/>
    </xf>
    <xf numFmtId="37" fontId="222" fillId="0" borderId="3" xfId="0" applyNumberFormat="1" applyFont="1" applyBorder="1" applyAlignment="1">
      <alignment horizontal="center" vertical="center"/>
    </xf>
    <xf numFmtId="37" fontId="223" fillId="0" borderId="3" xfId="0" applyNumberFormat="1" applyFont="1" applyBorder="1" applyAlignment="1">
      <alignment horizontal="center" vertical="center"/>
    </xf>
    <xf numFmtId="37" fontId="224" fillId="0" borderId="3" xfId="0" applyNumberFormat="1" applyFont="1" applyBorder="1" applyAlignment="1">
      <alignment horizontal="center" vertical="center"/>
    </xf>
    <xf numFmtId="37" fontId="225" fillId="0" borderId="3" xfId="0" applyNumberFormat="1" applyFont="1" applyBorder="1" applyAlignment="1">
      <alignment horizontal="center" vertical="center"/>
    </xf>
    <xf numFmtId="37" fontId="226" fillId="0" borderId="3" xfId="0" applyNumberFormat="1" applyFont="1" applyBorder="1" applyAlignment="1">
      <alignment horizontal="center" vertical="center"/>
    </xf>
    <xf numFmtId="37" fontId="227" fillId="0" borderId="3" xfId="0" applyNumberFormat="1" applyFont="1" applyBorder="1" applyAlignment="1">
      <alignment horizontal="center" vertical="center"/>
    </xf>
    <xf numFmtId="37" fontId="228" fillId="0" borderId="3" xfId="0" applyNumberFormat="1" applyFont="1" applyBorder="1" applyAlignment="1">
      <alignment horizontal="center" vertical="center"/>
    </xf>
    <xf numFmtId="37" fontId="229" fillId="0" borderId="3" xfId="0" applyNumberFormat="1" applyFont="1" applyBorder="1" applyAlignment="1">
      <alignment horizontal="center" vertical="center"/>
    </xf>
    <xf numFmtId="37" fontId="230" fillId="0" borderId="3" xfId="0" applyNumberFormat="1" applyFont="1" applyBorder="1" applyAlignment="1">
      <alignment horizontal="center" vertical="center"/>
    </xf>
    <xf numFmtId="37" fontId="231" fillId="0" borderId="3" xfId="0" applyNumberFormat="1" applyFont="1" applyBorder="1" applyAlignment="1">
      <alignment horizontal="center" vertical="center"/>
    </xf>
    <xf numFmtId="37" fontId="232" fillId="0" borderId="3" xfId="0" applyNumberFormat="1" applyFont="1" applyBorder="1" applyAlignment="1">
      <alignment horizontal="center" vertical="center"/>
    </xf>
    <xf numFmtId="10" fontId="233" fillId="0" borderId="3" xfId="0" applyNumberFormat="1" applyFont="1" applyBorder="1" applyAlignment="1">
      <alignment horizontal="center" vertical="center"/>
    </xf>
    <xf numFmtId="37" fontId="234" fillId="0" borderId="4" xfId="0" applyNumberFormat="1" applyFont="1" applyBorder="1" applyAlignment="1">
      <alignment horizontal="center" vertical="center"/>
    </xf>
    <xf numFmtId="37" fontId="235" fillId="0" borderId="4" xfId="0" applyNumberFormat="1" applyFont="1" applyBorder="1" applyAlignment="1">
      <alignment horizontal="center" vertical="center"/>
    </xf>
    <xf numFmtId="37" fontId="236" fillId="0" borderId="4" xfId="0" applyNumberFormat="1" applyFont="1" applyBorder="1" applyAlignment="1">
      <alignment horizontal="center" vertical="center"/>
    </xf>
    <xf numFmtId="37" fontId="237" fillId="0" borderId="4" xfId="0" applyNumberFormat="1" applyFont="1" applyBorder="1" applyAlignment="1">
      <alignment horizontal="center" vertical="center"/>
    </xf>
    <xf numFmtId="37" fontId="238" fillId="0" borderId="4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2" fillId="0" borderId="4" xfId="0" applyNumberFormat="1" applyFont="1" applyBorder="1" applyAlignment="1">
      <alignment horizontal="center" vertical="center"/>
    </xf>
    <xf numFmtId="37" fontId="243" fillId="0" borderId="4" xfId="0" applyNumberFormat="1" applyFont="1" applyBorder="1" applyAlignment="1">
      <alignment horizontal="center" vertical="center"/>
    </xf>
    <xf numFmtId="37" fontId="244" fillId="0" borderId="4" xfId="0" applyNumberFormat="1" applyFont="1" applyBorder="1" applyAlignment="1">
      <alignment horizontal="center" vertical="center"/>
    </xf>
    <xf numFmtId="37" fontId="245" fillId="0" borderId="4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/>
    </xf>
    <xf numFmtId="37" fontId="253" fillId="0" borderId="1" xfId="0" applyNumberFormat="1" applyFont="1" applyBorder="1" applyAlignment="1">
      <alignment horizontal="center" vertical="center"/>
    </xf>
    <xf numFmtId="37" fontId="254" fillId="0" borderId="1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57" fillId="0" borderId="1" xfId="0" applyNumberFormat="1" applyFont="1" applyBorder="1" applyAlignment="1">
      <alignment horizontal="center" vertical="center" wrapText="1"/>
    </xf>
    <xf numFmtId="37" fontId="258" fillId="0" borderId="1" xfId="0" applyNumberFormat="1" applyFont="1" applyBorder="1" applyAlignment="1">
      <alignment horizontal="center" vertical="center"/>
    </xf>
    <xf numFmtId="37" fontId="259" fillId="0" borderId="3" xfId="0" applyNumberFormat="1" applyFont="1" applyBorder="1" applyAlignment="1">
      <alignment horizontal="center" vertical="center"/>
    </xf>
    <xf numFmtId="37" fontId="260" fillId="0" borderId="3" xfId="0" applyNumberFormat="1" applyFont="1" applyBorder="1" applyAlignment="1">
      <alignment horizontal="center" vertical="center"/>
    </xf>
    <xf numFmtId="37" fontId="261" fillId="0" borderId="4" xfId="0" applyNumberFormat="1" applyFont="1" applyBorder="1" applyAlignment="1">
      <alignment horizontal="center" vertical="center"/>
    </xf>
    <xf numFmtId="37" fontId="267" fillId="0" borderId="1" xfId="0" applyNumberFormat="1" applyFont="1" applyBorder="1" applyAlignment="1">
      <alignment horizontal="center" vertical="center"/>
    </xf>
    <xf numFmtId="37" fontId="270" fillId="0" borderId="1" xfId="0" applyNumberFormat="1" applyFont="1" applyBorder="1" applyAlignment="1">
      <alignment horizontal="center" vertical="center"/>
    </xf>
    <xf numFmtId="37" fontId="271" fillId="0" borderId="1" xfId="0" applyNumberFormat="1" applyFont="1" applyBorder="1" applyAlignment="1">
      <alignment horizontal="center" vertical="center"/>
    </xf>
    <xf numFmtId="37" fontId="272" fillId="0" borderId="1" xfId="0" applyNumberFormat="1" applyFont="1" applyBorder="1" applyAlignment="1">
      <alignment horizontal="center" vertical="center"/>
    </xf>
    <xf numFmtId="37" fontId="273" fillId="0" borderId="1" xfId="0" applyNumberFormat="1" applyFont="1" applyBorder="1" applyAlignment="1">
      <alignment horizontal="center" vertical="center" wrapText="1"/>
    </xf>
    <xf numFmtId="37" fontId="274" fillId="0" borderId="1" xfId="0" applyNumberFormat="1" applyFont="1" applyBorder="1" applyAlignment="1">
      <alignment horizontal="center" vertical="center" wrapText="1"/>
    </xf>
    <xf numFmtId="37" fontId="275" fillId="0" borderId="1" xfId="0" applyNumberFormat="1" applyFont="1" applyBorder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/>
    </xf>
    <xf numFmtId="37" fontId="277" fillId="0" borderId="1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/>
    </xf>
    <xf numFmtId="37" fontId="279" fillId="0" borderId="1" xfId="0" applyNumberFormat="1" applyFont="1" applyBorder="1" applyAlignment="1">
      <alignment horizontal="center" vertical="center" wrapText="1"/>
    </xf>
    <xf numFmtId="37" fontId="280" fillId="0" borderId="0" xfId="0" applyNumberFormat="1" applyFont="1" applyAlignment="1">
      <alignment horizontal="right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10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right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10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right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10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right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10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right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10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right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10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right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10" fontId="325" fillId="0" borderId="0" xfId="0" applyNumberFormat="1" applyFont="1" applyAlignment="1">
      <alignment horizontal="center" vertical="center"/>
    </xf>
    <xf numFmtId="37" fontId="326" fillId="0" borderId="3" xfId="0" applyNumberFormat="1" applyFont="1" applyBorder="1" applyAlignment="1">
      <alignment horizontal="center" vertical="center"/>
    </xf>
    <xf numFmtId="37" fontId="327" fillId="0" borderId="3" xfId="0" applyNumberFormat="1" applyFont="1" applyBorder="1" applyAlignment="1">
      <alignment horizontal="center" vertical="center"/>
    </xf>
    <xf numFmtId="37" fontId="328" fillId="0" borderId="3" xfId="0" applyNumberFormat="1" applyFont="1" applyBorder="1" applyAlignment="1">
      <alignment horizontal="center" vertical="center"/>
    </xf>
    <xf numFmtId="37" fontId="329" fillId="0" borderId="3" xfId="0" applyNumberFormat="1" applyFont="1" applyBorder="1" applyAlignment="1">
      <alignment horizontal="center" vertical="center"/>
    </xf>
    <xf numFmtId="37" fontId="330" fillId="0" borderId="3" xfId="0" applyNumberFormat="1" applyFont="1" applyBorder="1" applyAlignment="1">
      <alignment horizontal="center" vertical="center"/>
    </xf>
    <xf numFmtId="10" fontId="331" fillId="0" borderId="3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1" fillId="0" borderId="1" xfId="0" applyNumberFormat="1" applyFont="1" applyBorder="1" applyAlignment="1">
      <alignment horizontal="center" vertical="center"/>
    </xf>
    <xf numFmtId="37" fontId="357" fillId="0" borderId="1" xfId="0" applyNumberFormat="1" applyFont="1" applyBorder="1" applyAlignment="1">
      <alignment horizontal="center" vertical="center"/>
    </xf>
    <xf numFmtId="37" fontId="358" fillId="0" borderId="1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/>
    </xf>
    <xf numFmtId="37" fontId="360" fillId="0" borderId="1" xfId="0" applyNumberFormat="1" applyFont="1" applyBorder="1" applyAlignment="1">
      <alignment horizontal="center" vertical="center"/>
    </xf>
    <xf numFmtId="37" fontId="365" fillId="0" borderId="3" xfId="0" applyNumberFormat="1" applyFont="1" applyBorder="1" applyAlignment="1">
      <alignment horizontal="center" vertical="center"/>
    </xf>
    <xf numFmtId="37" fontId="366" fillId="0" borderId="3" xfId="0" applyNumberFormat="1" applyFont="1" applyBorder="1" applyAlignment="1">
      <alignment horizontal="center" vertical="center"/>
    </xf>
    <xf numFmtId="37" fontId="367" fillId="0" borderId="3" xfId="0" applyNumberFormat="1" applyFont="1" applyBorder="1" applyAlignment="1">
      <alignment horizontal="center" vertical="center"/>
    </xf>
    <xf numFmtId="37" fontId="368" fillId="0" borderId="3" xfId="0" applyNumberFormat="1" applyFont="1" applyBorder="1" applyAlignment="1">
      <alignment horizontal="center" vertical="center"/>
    </xf>
    <xf numFmtId="37" fontId="369" fillId="0" borderId="3" xfId="0" applyNumberFormat="1" applyFont="1" applyBorder="1" applyAlignment="1">
      <alignment horizontal="center" vertical="center"/>
    </xf>
    <xf numFmtId="37" fontId="370" fillId="0" borderId="3" xfId="0" applyNumberFormat="1" applyFont="1" applyBorder="1" applyAlignment="1">
      <alignment horizontal="center" vertical="center"/>
    </xf>
    <xf numFmtId="37" fontId="371" fillId="0" borderId="3" xfId="0" applyNumberFormat="1" applyFont="1" applyBorder="1" applyAlignment="1">
      <alignment horizontal="center" vertical="center"/>
    </xf>
    <xf numFmtId="37" fontId="372" fillId="0" borderId="3" xfId="0" applyNumberFormat="1" applyFont="1" applyBorder="1" applyAlignment="1">
      <alignment horizontal="center" vertical="center"/>
    </xf>
    <xf numFmtId="37" fontId="373" fillId="0" borderId="3" xfId="0" applyNumberFormat="1" applyFont="1" applyBorder="1" applyAlignment="1">
      <alignment horizontal="center" vertical="center"/>
    </xf>
    <xf numFmtId="37" fontId="374" fillId="0" borderId="3" xfId="0" applyNumberFormat="1" applyFont="1" applyBorder="1" applyAlignment="1">
      <alignment horizontal="center" vertical="center"/>
    </xf>
    <xf numFmtId="37" fontId="375" fillId="0" borderId="3" xfId="0" applyNumberFormat="1" applyFont="1" applyBorder="1" applyAlignment="1">
      <alignment horizontal="center" vertical="center"/>
    </xf>
    <xf numFmtId="10" fontId="376" fillId="0" borderId="3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84" fillId="0" borderId="4" xfId="0" applyNumberFormat="1" applyFont="1" applyBorder="1" applyAlignment="1">
      <alignment horizontal="center" vertical="center"/>
    </xf>
    <xf numFmtId="37" fontId="385" fillId="0" borderId="4" xfId="0" applyNumberFormat="1" applyFont="1" applyBorder="1" applyAlignment="1">
      <alignment horizontal="center" vertical="center"/>
    </xf>
    <xf numFmtId="37" fontId="386" fillId="0" borderId="4" xfId="0" applyNumberFormat="1" applyFont="1" applyBorder="1" applyAlignment="1">
      <alignment horizontal="center" vertical="center"/>
    </xf>
    <xf numFmtId="37" fontId="387" fillId="0" borderId="4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/>
    </xf>
    <xf numFmtId="37" fontId="393" fillId="0" borderId="1" xfId="0" applyNumberFormat="1" applyFont="1" applyBorder="1" applyAlignment="1">
      <alignment horizontal="center" vertical="center"/>
    </xf>
    <xf numFmtId="37" fontId="394" fillId="0" borderId="1" xfId="0" applyNumberFormat="1" applyFont="1" applyBorder="1" applyAlignment="1">
      <alignment horizontal="center" vertical="center"/>
    </xf>
    <xf numFmtId="37" fontId="395" fillId="0" borderId="1" xfId="0" applyNumberFormat="1" applyFont="1" applyBorder="1" applyAlignment="1">
      <alignment horizontal="center" vertical="center" wrapText="1"/>
    </xf>
    <xf numFmtId="37" fontId="396" fillId="0" borderId="1" xfId="0" applyNumberFormat="1" applyFont="1" applyBorder="1" applyAlignment="1">
      <alignment horizontal="center" vertical="center" wrapText="1"/>
    </xf>
    <xf numFmtId="37" fontId="397" fillId="0" borderId="0" xfId="0" applyNumberFormat="1" applyFont="1" applyAlignment="1">
      <alignment horizontal="right" vertical="center"/>
    </xf>
    <xf numFmtId="37" fontId="398" fillId="0" borderId="0" xfId="0" applyNumberFormat="1" applyFont="1" applyAlignment="1">
      <alignment horizontal="center" vertical="center"/>
    </xf>
    <xf numFmtId="10" fontId="399" fillId="0" borderId="0" xfId="0" applyNumberFormat="1" applyFont="1" applyAlignment="1">
      <alignment horizontal="center" vertical="center"/>
    </xf>
    <xf numFmtId="10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right" vertical="center"/>
    </xf>
    <xf numFmtId="37" fontId="402" fillId="0" borderId="0" xfId="0" applyNumberFormat="1" applyFont="1" applyAlignment="1">
      <alignment horizontal="center" vertical="center"/>
    </xf>
    <xf numFmtId="10" fontId="403" fillId="0" borderId="0" xfId="0" applyNumberFormat="1" applyFont="1" applyAlignment="1">
      <alignment horizontal="center" vertical="center"/>
    </xf>
    <xf numFmtId="10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right" vertical="center"/>
    </xf>
    <xf numFmtId="37" fontId="406" fillId="0" borderId="0" xfId="0" applyNumberFormat="1" applyFont="1" applyAlignment="1">
      <alignment horizontal="center" vertical="center"/>
    </xf>
    <xf numFmtId="10" fontId="407" fillId="0" borderId="0" xfId="0" applyNumberFormat="1" applyFont="1" applyAlignment="1">
      <alignment horizontal="center" vertical="center"/>
    </xf>
    <xf numFmtId="10" fontId="408" fillId="0" borderId="0" xfId="0" applyNumberFormat="1" applyFont="1" applyAlignment="1">
      <alignment horizontal="center" vertical="center"/>
    </xf>
    <xf numFmtId="37" fontId="409" fillId="0" borderId="0" xfId="0" applyNumberFormat="1" applyFont="1" applyAlignment="1">
      <alignment horizontal="right" vertical="center"/>
    </xf>
    <xf numFmtId="37" fontId="410" fillId="0" borderId="0" xfId="0" applyNumberFormat="1" applyFont="1" applyAlignment="1">
      <alignment horizontal="center" vertical="center"/>
    </xf>
    <xf numFmtId="10" fontId="411" fillId="0" borderId="0" xfId="0" applyNumberFormat="1" applyFont="1" applyAlignment="1">
      <alignment horizontal="center" vertical="center"/>
    </xf>
    <xf numFmtId="10" fontId="412" fillId="0" borderId="0" xfId="0" applyNumberFormat="1" applyFont="1" applyAlignment="1">
      <alignment horizontal="center" vertical="center"/>
    </xf>
    <xf numFmtId="37" fontId="413" fillId="0" borderId="1" xfId="0" applyNumberFormat="1" applyFont="1" applyBorder="1" applyAlignment="1">
      <alignment horizontal="center" vertical="center"/>
    </xf>
    <xf numFmtId="37" fontId="414" fillId="0" borderId="3" xfId="0" applyNumberFormat="1" applyFont="1" applyBorder="1" applyAlignment="1">
      <alignment horizontal="center" vertical="center"/>
    </xf>
    <xf numFmtId="10" fontId="415" fillId="0" borderId="3" xfId="0" applyNumberFormat="1" applyFont="1" applyBorder="1" applyAlignment="1">
      <alignment horizontal="center" vertical="center"/>
    </xf>
    <xf numFmtId="10" fontId="416" fillId="0" borderId="3" xfId="0" applyNumberFormat="1" applyFont="1" applyBorder="1" applyAlignment="1">
      <alignment horizontal="center" vertical="center"/>
    </xf>
    <xf numFmtId="37" fontId="417" fillId="0" borderId="4" xfId="0" applyNumberFormat="1" applyFont="1" applyBorder="1" applyAlignment="1">
      <alignment horizontal="center" vertical="center"/>
    </xf>
    <xf numFmtId="37" fontId="418" fillId="0" borderId="4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7" fillId="0" borderId="1" xfId="0" applyNumberFormat="1" applyFont="1" applyBorder="1" applyAlignment="1">
      <alignment horizontal="center" vertical="center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1" xfId="0" applyNumberFormat="1" applyFont="1" applyBorder="1" applyAlignment="1">
      <alignment horizontal="center" vertical="center" wrapText="1"/>
    </xf>
    <xf numFmtId="37" fontId="433" fillId="0" borderId="1" xfId="0" applyNumberFormat="1" applyFont="1" applyBorder="1" applyAlignment="1">
      <alignment horizontal="center" vertical="center" wrapText="1"/>
    </xf>
    <xf numFmtId="37" fontId="434" fillId="0" borderId="1" xfId="0" applyNumberFormat="1" applyFont="1" applyBorder="1" applyAlignment="1">
      <alignment horizontal="center" vertical="center" wrapText="1"/>
    </xf>
    <xf numFmtId="37" fontId="435" fillId="0" borderId="1" xfId="0" applyNumberFormat="1" applyFont="1" applyBorder="1" applyAlignment="1">
      <alignment horizontal="center" vertical="center" wrapText="1"/>
    </xf>
    <xf numFmtId="37" fontId="436" fillId="0" borderId="1" xfId="0" applyNumberFormat="1" applyFont="1" applyBorder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 wrapText="1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 wrapText="1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3" xfId="0" applyNumberFormat="1" applyFont="1" applyBorder="1" applyAlignment="1">
      <alignment horizontal="center" vertical="center"/>
    </xf>
    <xf numFmtId="37" fontId="450" fillId="0" borderId="3" xfId="0" applyNumberFormat="1" applyFont="1" applyBorder="1" applyAlignment="1">
      <alignment horizontal="center" vertical="center"/>
    </xf>
    <xf numFmtId="37" fontId="451" fillId="0" borderId="3" xfId="0" applyNumberFormat="1" applyFont="1" applyBorder="1" applyAlignment="1">
      <alignment horizontal="center" vertical="center"/>
    </xf>
    <xf numFmtId="37" fontId="452" fillId="0" borderId="3" xfId="0" applyNumberFormat="1" applyFont="1" applyBorder="1" applyAlignment="1">
      <alignment horizontal="center" vertical="center"/>
    </xf>
    <xf numFmtId="37" fontId="453" fillId="0" borderId="3" xfId="0" applyNumberFormat="1" applyFont="1" applyBorder="1" applyAlignment="1">
      <alignment horizontal="center" vertical="center"/>
    </xf>
    <xf numFmtId="37" fontId="454" fillId="0" borderId="3" xfId="0" applyNumberFormat="1" applyFont="1" applyBorder="1" applyAlignment="1">
      <alignment horizontal="center" vertical="center"/>
    </xf>
    <xf numFmtId="37" fontId="455" fillId="0" borderId="3" xfId="0" applyNumberFormat="1" applyFont="1" applyBorder="1" applyAlignment="1">
      <alignment horizontal="center" vertical="center"/>
    </xf>
    <xf numFmtId="37" fontId="456" fillId="0" borderId="4" xfId="0" applyNumberFormat="1" applyFont="1" applyBorder="1" applyAlignment="1">
      <alignment horizontal="center" vertical="center"/>
    </xf>
    <xf numFmtId="37" fontId="457" fillId="0" borderId="4" xfId="0" applyNumberFormat="1" applyFont="1" applyBorder="1" applyAlignment="1">
      <alignment horizontal="center" vertical="center"/>
    </xf>
    <xf numFmtId="37" fontId="458" fillId="0" borderId="4" xfId="0" applyNumberFormat="1" applyFont="1" applyBorder="1" applyAlignment="1">
      <alignment horizontal="center" vertical="center"/>
    </xf>
    <xf numFmtId="37" fontId="459" fillId="0" borderId="4" xfId="0" applyNumberFormat="1" applyFont="1" applyBorder="1" applyAlignment="1">
      <alignment horizontal="center" vertical="center"/>
    </xf>
    <xf numFmtId="37" fontId="460" fillId="0" borderId="4" xfId="0" applyNumberFormat="1" applyFont="1" applyBorder="1" applyAlignment="1">
      <alignment horizontal="center" vertical="center"/>
    </xf>
    <xf numFmtId="37" fontId="461" fillId="0" borderId="4" xfId="0" applyNumberFormat="1" applyFont="1" applyBorder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1" xfId="0" applyNumberFormat="1" applyFont="1" applyBorder="1" applyAlignment="1">
      <alignment horizontal="center" vertical="center" wrapText="1"/>
    </xf>
    <xf numFmtId="37" fontId="470" fillId="0" borderId="1" xfId="0" applyNumberFormat="1" applyFont="1" applyBorder="1" applyAlignment="1">
      <alignment horizontal="center" vertical="center" wrapText="1"/>
    </xf>
    <xf numFmtId="37" fontId="471" fillId="0" borderId="1" xfId="0" applyNumberFormat="1" applyFont="1" applyBorder="1" applyAlignment="1">
      <alignment horizontal="center" vertical="center" wrapText="1"/>
    </xf>
    <xf numFmtId="37" fontId="472" fillId="0" borderId="1" xfId="0" applyNumberFormat="1" applyFont="1" applyBorder="1" applyAlignment="1">
      <alignment horizontal="center" vertical="center" wrapText="1"/>
    </xf>
    <xf numFmtId="37" fontId="473" fillId="0" borderId="1" xfId="0" applyNumberFormat="1" applyFont="1" applyBorder="1" applyAlignment="1">
      <alignment horizontal="center" vertical="center" wrapText="1"/>
    </xf>
    <xf numFmtId="37" fontId="474" fillId="0" borderId="1" xfId="0" applyNumberFormat="1" applyFont="1" applyBorder="1" applyAlignment="1">
      <alignment horizontal="center" vertical="center" wrapText="1"/>
    </xf>
    <xf numFmtId="37" fontId="475" fillId="0" borderId="1" xfId="0" applyNumberFormat="1" applyFont="1" applyBorder="1" applyAlignment="1">
      <alignment horizontal="center" vertical="center" wrapText="1"/>
    </xf>
    <xf numFmtId="37" fontId="476" fillId="0" borderId="1" xfId="0" applyNumberFormat="1" applyFont="1" applyBorder="1" applyAlignment="1">
      <alignment horizontal="center" vertical="center" wrapText="1"/>
    </xf>
    <xf numFmtId="37" fontId="477" fillId="0" borderId="1" xfId="0" applyNumberFormat="1" applyFont="1" applyBorder="1" applyAlignment="1">
      <alignment horizontal="center" vertical="center" wrapText="1"/>
    </xf>
    <xf numFmtId="37" fontId="478" fillId="0" borderId="0" xfId="0" applyNumberFormat="1" applyFont="1" applyAlignment="1">
      <alignment horizontal="center" vertical="center" wrapText="1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 wrapText="1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 wrapText="1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3" xfId="0" applyNumberFormat="1" applyFont="1" applyBorder="1" applyAlignment="1">
      <alignment horizontal="center" vertical="center"/>
    </xf>
    <xf numFmtId="37" fontId="494" fillId="0" borderId="3" xfId="0" applyNumberFormat="1" applyFont="1" applyBorder="1" applyAlignment="1">
      <alignment horizontal="center" vertical="center"/>
    </xf>
    <xf numFmtId="37" fontId="495" fillId="0" borderId="3" xfId="0" applyNumberFormat="1" applyFont="1" applyBorder="1" applyAlignment="1">
      <alignment horizontal="center" vertical="center"/>
    </xf>
    <xf numFmtId="37" fontId="496" fillId="0" borderId="3" xfId="0" applyNumberFormat="1" applyFont="1" applyBorder="1" applyAlignment="1">
      <alignment horizontal="center" vertical="center"/>
    </xf>
    <xf numFmtId="37" fontId="497" fillId="0" borderId="3" xfId="0" applyNumberFormat="1" applyFont="1" applyBorder="1" applyAlignment="1">
      <alignment horizontal="center" vertical="center"/>
    </xf>
    <xf numFmtId="37" fontId="498" fillId="0" borderId="3" xfId="0" applyNumberFormat="1" applyFont="1" applyBorder="1" applyAlignment="1">
      <alignment horizontal="center" vertical="center"/>
    </xf>
    <xf numFmtId="37" fontId="499" fillId="0" borderId="3" xfId="0" applyNumberFormat="1" applyFont="1" applyBorder="1" applyAlignment="1">
      <alignment horizontal="center" vertical="center"/>
    </xf>
    <xf numFmtId="37" fontId="500" fillId="0" borderId="4" xfId="0" applyNumberFormat="1" applyFont="1" applyBorder="1" applyAlignment="1">
      <alignment horizontal="center" vertical="center"/>
    </xf>
    <xf numFmtId="37" fontId="501" fillId="0" borderId="4" xfId="0" applyNumberFormat="1" applyFont="1" applyBorder="1" applyAlignment="1">
      <alignment horizontal="center" vertical="center"/>
    </xf>
    <xf numFmtId="37" fontId="502" fillId="0" borderId="4" xfId="0" applyNumberFormat="1" applyFont="1" applyBorder="1" applyAlignment="1">
      <alignment horizontal="center" vertical="center"/>
    </xf>
    <xf numFmtId="37" fontId="503" fillId="0" borderId="4" xfId="0" applyNumberFormat="1" applyFont="1" applyBorder="1" applyAlignment="1">
      <alignment horizontal="center" vertical="center"/>
    </xf>
    <xf numFmtId="37" fontId="504" fillId="0" borderId="4" xfId="0" applyNumberFormat="1" applyFont="1" applyBorder="1" applyAlignment="1">
      <alignment horizontal="center" vertical="center"/>
    </xf>
    <xf numFmtId="37" fontId="505" fillId="0" borderId="4" xfId="0" applyNumberFormat="1" applyFont="1" applyBorder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1" xfId="0" applyNumberFormat="1" applyFont="1" applyBorder="1" applyAlignment="1">
      <alignment horizontal="center" vertical="center" wrapText="1"/>
    </xf>
    <xf numFmtId="37" fontId="514" fillId="0" borderId="1" xfId="0" applyNumberFormat="1" applyFont="1" applyBorder="1" applyAlignment="1">
      <alignment horizontal="center" vertical="center" wrapText="1"/>
    </xf>
    <xf numFmtId="37" fontId="515" fillId="0" borderId="1" xfId="0" applyNumberFormat="1" applyFont="1" applyBorder="1" applyAlignment="1">
      <alignment horizontal="center" vertical="center" wrapText="1"/>
    </xf>
    <xf numFmtId="37" fontId="516" fillId="0" borderId="1" xfId="0" applyNumberFormat="1" applyFont="1" applyBorder="1" applyAlignment="1">
      <alignment horizontal="center" vertical="center" wrapText="1"/>
    </xf>
    <xf numFmtId="37" fontId="517" fillId="0" borderId="1" xfId="0" applyNumberFormat="1" applyFont="1" applyBorder="1" applyAlignment="1">
      <alignment horizontal="center" vertical="center" wrapText="1"/>
    </xf>
    <xf numFmtId="37" fontId="518" fillId="0" borderId="1" xfId="0" applyNumberFormat="1" applyFont="1" applyBorder="1" applyAlignment="1">
      <alignment horizontal="center" vertical="center" wrapText="1"/>
    </xf>
    <xf numFmtId="37" fontId="519" fillId="0" borderId="1" xfId="0" applyNumberFormat="1" applyFont="1" applyBorder="1" applyAlignment="1">
      <alignment horizontal="center" vertical="center" wrapText="1"/>
    </xf>
    <xf numFmtId="37" fontId="520" fillId="0" borderId="1" xfId="0" applyNumberFormat="1" applyFont="1" applyBorder="1" applyAlignment="1">
      <alignment horizontal="center" vertical="center" wrapText="1"/>
    </xf>
    <xf numFmtId="37" fontId="521" fillId="0" borderId="0" xfId="0" applyNumberFormat="1" applyFont="1" applyAlignment="1">
      <alignment horizontal="center" vertical="center" wrapText="1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 wrapText="1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 wrapText="1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 wrapText="1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 wrapText="1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 wrapText="1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 wrapText="1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 wrapText="1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 wrapText="1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 wrapText="1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 wrapText="1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3" xfId="0" applyNumberFormat="1" applyFont="1" applyBorder="1" applyAlignment="1">
      <alignment horizontal="center" vertical="center"/>
    </xf>
    <xf numFmtId="37" fontId="601" fillId="0" borderId="3" xfId="0" applyNumberFormat="1" applyFont="1" applyBorder="1" applyAlignment="1">
      <alignment horizontal="center" vertical="center"/>
    </xf>
    <xf numFmtId="37" fontId="602" fillId="0" borderId="3" xfId="0" applyNumberFormat="1" applyFont="1" applyBorder="1" applyAlignment="1">
      <alignment horizontal="center" vertical="center"/>
    </xf>
    <xf numFmtId="37" fontId="603" fillId="0" borderId="3" xfId="0" applyNumberFormat="1" applyFont="1" applyBorder="1" applyAlignment="1">
      <alignment horizontal="center" vertical="center"/>
    </xf>
    <xf numFmtId="37" fontId="604" fillId="0" borderId="3" xfId="0" applyNumberFormat="1" applyFont="1" applyBorder="1" applyAlignment="1">
      <alignment horizontal="center" vertical="center"/>
    </xf>
    <xf numFmtId="37" fontId="605" fillId="0" borderId="3" xfId="0" applyNumberFormat="1" applyFont="1" applyBorder="1" applyAlignment="1">
      <alignment horizontal="center" vertical="center"/>
    </xf>
    <xf numFmtId="37" fontId="606" fillId="0" borderId="3" xfId="0" applyNumberFormat="1" applyFont="1" applyBorder="1" applyAlignment="1">
      <alignment horizontal="center" vertical="center"/>
    </xf>
    <xf numFmtId="37" fontId="607" fillId="0" borderId="3" xfId="0" applyNumberFormat="1" applyFont="1" applyBorder="1" applyAlignment="1">
      <alignment horizontal="center" vertical="center"/>
    </xf>
    <xf numFmtId="37" fontId="608" fillId="0" borderId="3" xfId="0" applyNumberFormat="1" applyFont="1" applyBorder="1" applyAlignment="1">
      <alignment horizontal="center" vertical="center"/>
    </xf>
    <xf numFmtId="37" fontId="609" fillId="0" borderId="4" xfId="0" applyNumberFormat="1" applyFont="1" applyBorder="1" applyAlignment="1">
      <alignment horizontal="center" vertical="center"/>
    </xf>
    <xf numFmtId="37" fontId="610" fillId="0" borderId="4" xfId="0" applyNumberFormat="1" applyFont="1" applyBorder="1" applyAlignment="1">
      <alignment horizontal="center" vertical="center"/>
    </xf>
    <xf numFmtId="37" fontId="611" fillId="0" borderId="4" xfId="0" applyNumberFormat="1" applyFont="1" applyBorder="1" applyAlignment="1">
      <alignment horizontal="center" vertical="center"/>
    </xf>
    <xf numFmtId="37" fontId="612" fillId="0" borderId="4" xfId="0" applyNumberFormat="1" applyFont="1" applyBorder="1" applyAlignment="1">
      <alignment horizontal="center" vertical="center"/>
    </xf>
    <xf numFmtId="37" fontId="613" fillId="0" borderId="4" xfId="0" applyNumberFormat="1" applyFont="1" applyBorder="1" applyAlignment="1">
      <alignment horizontal="center" vertical="center"/>
    </xf>
    <xf numFmtId="37" fontId="614" fillId="0" borderId="4" xfId="0" applyNumberFormat="1" applyFont="1" applyBorder="1" applyAlignment="1">
      <alignment horizontal="center" vertical="center"/>
    </xf>
    <xf numFmtId="37" fontId="615" fillId="0" borderId="4" xfId="0" applyNumberFormat="1" applyFont="1" applyBorder="1" applyAlignment="1">
      <alignment horizontal="center" vertical="center"/>
    </xf>
    <xf numFmtId="37" fontId="616" fillId="0" borderId="4" xfId="0" applyNumberFormat="1" applyFont="1" applyBorder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1" xfId="0" applyNumberFormat="1" applyFont="1" applyBorder="1" applyAlignment="1">
      <alignment horizontal="center" vertical="center" wrapText="1"/>
    </xf>
    <xf numFmtId="37" fontId="626" fillId="0" borderId="1" xfId="0" applyNumberFormat="1" applyFont="1" applyBorder="1" applyAlignment="1">
      <alignment horizontal="center" vertical="center" wrapText="1"/>
    </xf>
    <xf numFmtId="37" fontId="627" fillId="0" borderId="1" xfId="0" applyNumberFormat="1" applyFont="1" applyBorder="1" applyAlignment="1">
      <alignment horizontal="center" vertical="center" wrapText="1"/>
    </xf>
    <xf numFmtId="37" fontId="628" fillId="0" borderId="1" xfId="0" applyNumberFormat="1" applyFont="1" applyBorder="1" applyAlignment="1">
      <alignment horizontal="center" vertical="center" wrapText="1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0" xfId="0" applyNumberFormat="1" applyFont="1" applyAlignment="1">
      <alignment horizontal="center" vertical="center" wrapText="1"/>
    </xf>
    <xf numFmtId="37" fontId="634" fillId="0" borderId="0" xfId="0" applyNumberFormat="1" applyFont="1" applyAlignment="1">
      <alignment horizontal="center" vertical="center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3" xfId="0" applyNumberFormat="1" applyFont="1" applyBorder="1" applyAlignment="1">
      <alignment horizontal="center" vertical="center"/>
    </xf>
    <xf numFmtId="37" fontId="643" fillId="0" borderId="3" xfId="0" applyNumberFormat="1" applyFont="1" applyBorder="1" applyAlignment="1">
      <alignment horizontal="center" vertical="center"/>
    </xf>
    <xf numFmtId="37" fontId="644" fillId="0" borderId="3" xfId="0" applyNumberFormat="1" applyFont="1" applyBorder="1" applyAlignment="1">
      <alignment horizontal="center" vertical="center"/>
    </xf>
    <xf numFmtId="37" fontId="645" fillId="0" borderId="3" xfId="0" applyNumberFormat="1" applyFont="1" applyBorder="1" applyAlignment="1">
      <alignment horizontal="center" vertical="center"/>
    </xf>
    <xf numFmtId="37" fontId="646" fillId="0" borderId="3" xfId="0" applyNumberFormat="1" applyFont="1" applyBorder="1" applyAlignment="1">
      <alignment horizontal="center" vertical="center"/>
    </xf>
    <xf numFmtId="37" fontId="647" fillId="0" borderId="3" xfId="0" applyNumberFormat="1" applyFont="1" applyBorder="1" applyAlignment="1">
      <alignment horizontal="center" vertical="center"/>
    </xf>
    <xf numFmtId="37" fontId="648" fillId="0" borderId="3" xfId="0" applyNumberFormat="1" applyFont="1" applyBorder="1" applyAlignment="1">
      <alignment horizontal="center" vertical="center"/>
    </xf>
    <xf numFmtId="37" fontId="649" fillId="0" borderId="3" xfId="0" applyNumberFormat="1" applyFont="1" applyBorder="1" applyAlignment="1">
      <alignment horizontal="center" vertical="center"/>
    </xf>
    <xf numFmtId="37" fontId="650" fillId="0" borderId="3" xfId="0" applyNumberFormat="1" applyFont="1" applyBorder="1" applyAlignment="1">
      <alignment horizontal="center" vertical="center"/>
    </xf>
    <xf numFmtId="37" fontId="651" fillId="0" borderId="4" xfId="0" applyNumberFormat="1" applyFont="1" applyBorder="1" applyAlignment="1">
      <alignment horizontal="center" vertical="center"/>
    </xf>
    <xf numFmtId="37" fontId="652" fillId="0" borderId="4" xfId="0" applyNumberFormat="1" applyFont="1" applyBorder="1" applyAlignment="1">
      <alignment horizontal="center" vertical="center"/>
    </xf>
    <xf numFmtId="37" fontId="653" fillId="0" borderId="4" xfId="0" applyNumberFormat="1" applyFont="1" applyBorder="1" applyAlignment="1">
      <alignment horizontal="center" vertical="center"/>
    </xf>
    <xf numFmtId="37" fontId="654" fillId="0" borderId="4" xfId="0" applyNumberFormat="1" applyFont="1" applyBorder="1" applyAlignment="1">
      <alignment horizontal="center" vertical="center"/>
    </xf>
    <xf numFmtId="37" fontId="655" fillId="0" borderId="4" xfId="0" applyNumberFormat="1" applyFont="1" applyBorder="1" applyAlignment="1">
      <alignment horizontal="center" vertical="center"/>
    </xf>
    <xf numFmtId="37" fontId="656" fillId="0" borderId="4" xfId="0" applyNumberFormat="1" applyFont="1" applyBorder="1" applyAlignment="1">
      <alignment horizontal="center" vertical="center"/>
    </xf>
    <xf numFmtId="37" fontId="657" fillId="0" borderId="4" xfId="0" applyNumberFormat="1" applyFont="1" applyBorder="1" applyAlignment="1">
      <alignment horizontal="center" vertical="center"/>
    </xf>
    <xf numFmtId="37" fontId="658" fillId="0" borderId="4" xfId="0" applyNumberFormat="1" applyFont="1" applyBorder="1" applyAlignment="1">
      <alignment horizontal="center" vertical="center"/>
    </xf>
    <xf numFmtId="37" fontId="666" fillId="0" borderId="1" xfId="0" applyNumberFormat="1" applyFont="1" applyBorder="1" applyAlignment="1">
      <alignment horizontal="center" vertical="center"/>
    </xf>
    <xf numFmtId="37" fontId="667" fillId="0" borderId="1" xfId="0" applyNumberFormat="1" applyFont="1" applyBorder="1" applyAlignment="1">
      <alignment horizontal="center" vertical="center" wrapText="1"/>
    </xf>
    <xf numFmtId="37" fontId="668" fillId="0" borderId="1" xfId="0" applyNumberFormat="1" applyFont="1" applyBorder="1" applyAlignment="1">
      <alignment horizontal="center" vertical="center" wrapText="1"/>
    </xf>
    <xf numFmtId="37" fontId="669" fillId="0" borderId="1" xfId="0" applyNumberFormat="1" applyFont="1" applyBorder="1" applyAlignment="1">
      <alignment horizontal="center" vertical="center" wrapText="1"/>
    </xf>
    <xf numFmtId="37" fontId="670" fillId="0" borderId="1" xfId="0" applyNumberFormat="1" applyFont="1" applyBorder="1" applyAlignment="1">
      <alignment horizontal="center" vertical="center" wrapText="1"/>
    </xf>
    <xf numFmtId="37" fontId="671" fillId="0" borderId="1" xfId="0" applyNumberFormat="1" applyFont="1" applyBorder="1" applyAlignment="1">
      <alignment horizontal="center" vertical="center" wrapText="1"/>
    </xf>
    <xf numFmtId="37" fontId="672" fillId="0" borderId="1" xfId="0" applyNumberFormat="1" applyFont="1" applyBorder="1" applyAlignment="1">
      <alignment horizontal="center" vertical="center" wrapText="1"/>
    </xf>
    <xf numFmtId="37" fontId="673" fillId="0" borderId="1" xfId="0" applyNumberFormat="1" applyFont="1" applyBorder="1" applyAlignment="1">
      <alignment horizontal="center" vertical="center" wrapText="1"/>
    </xf>
    <xf numFmtId="37" fontId="674" fillId="0" borderId="1" xfId="0" applyNumberFormat="1" applyFont="1" applyBorder="1" applyAlignment="1">
      <alignment horizontal="center" vertical="center" wrapText="1"/>
    </xf>
    <xf numFmtId="37" fontId="675" fillId="0" borderId="1" xfId="0" applyNumberFormat="1" applyFont="1" applyBorder="1" applyAlignment="1">
      <alignment horizontal="center" vertical="center" wrapText="1"/>
    </xf>
    <xf numFmtId="37" fontId="676" fillId="0" borderId="1" xfId="0" applyNumberFormat="1" applyFont="1" applyBorder="1" applyAlignment="1">
      <alignment horizontal="center" vertical="center" wrapText="1"/>
    </xf>
    <xf numFmtId="37" fontId="677" fillId="0" borderId="0" xfId="0" applyNumberFormat="1" applyFont="1" applyAlignment="1">
      <alignment horizontal="center" vertical="center" wrapText="1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10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10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 wrapText="1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10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10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 wrapText="1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10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10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 wrapText="1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10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10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 wrapText="1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10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10" fontId="731" fillId="0" borderId="0" xfId="0" applyNumberFormat="1" applyFont="1" applyAlignment="1">
      <alignment horizontal="center" vertical="center"/>
    </xf>
    <xf numFmtId="37" fontId="732" fillId="0" borderId="3" xfId="0" applyNumberFormat="1" applyFont="1" applyBorder="1" applyAlignment="1">
      <alignment horizontal="center" vertical="center"/>
    </xf>
    <xf numFmtId="37" fontId="733" fillId="0" borderId="3" xfId="0" applyNumberFormat="1" applyFont="1" applyBorder="1" applyAlignment="1">
      <alignment horizontal="center" vertical="center"/>
    </xf>
    <xf numFmtId="37" fontId="734" fillId="0" borderId="3" xfId="0" applyNumberFormat="1" applyFont="1" applyBorder="1" applyAlignment="1">
      <alignment horizontal="center" vertical="center"/>
    </xf>
    <xf numFmtId="37" fontId="735" fillId="0" borderId="3" xfId="0" applyNumberFormat="1" applyFont="1" applyBorder="1" applyAlignment="1">
      <alignment horizontal="center" vertical="center"/>
    </xf>
    <xf numFmtId="37" fontId="736" fillId="0" borderId="3" xfId="0" applyNumberFormat="1" applyFont="1" applyBorder="1" applyAlignment="1">
      <alignment horizontal="center" vertical="center"/>
    </xf>
    <xf numFmtId="10" fontId="737" fillId="0" borderId="3" xfId="0" applyNumberFormat="1" applyFont="1" applyBorder="1" applyAlignment="1">
      <alignment horizontal="center" vertical="center"/>
    </xf>
    <xf numFmtId="37" fontId="738" fillId="0" borderId="3" xfId="0" applyNumberFormat="1" applyFont="1" applyBorder="1" applyAlignment="1">
      <alignment horizontal="center" vertical="center"/>
    </xf>
    <xf numFmtId="37" fontId="739" fillId="0" borderId="3" xfId="0" applyNumberFormat="1" applyFont="1" applyBorder="1" applyAlignment="1">
      <alignment horizontal="center" vertical="center"/>
    </xf>
    <xf numFmtId="37" fontId="740" fillId="0" borderId="3" xfId="0" applyNumberFormat="1" applyFont="1" applyBorder="1" applyAlignment="1">
      <alignment horizontal="center" vertical="center"/>
    </xf>
    <xf numFmtId="37" fontId="741" fillId="0" borderId="3" xfId="0" applyNumberFormat="1" applyFont="1" applyBorder="1" applyAlignment="1">
      <alignment horizontal="center" vertical="center"/>
    </xf>
    <xf numFmtId="10" fontId="742" fillId="0" borderId="3" xfId="0" applyNumberFormat="1" applyFont="1" applyBorder="1" applyAlignment="1">
      <alignment horizontal="center" vertical="center"/>
    </xf>
    <xf numFmtId="37" fontId="743" fillId="0" borderId="4" xfId="0" applyNumberFormat="1" applyFont="1" applyBorder="1" applyAlignment="1">
      <alignment horizontal="center" vertical="center"/>
    </xf>
    <xf numFmtId="37" fontId="744" fillId="0" borderId="4" xfId="0" applyNumberFormat="1" applyFont="1" applyBorder="1" applyAlignment="1">
      <alignment horizontal="center" vertical="center"/>
    </xf>
    <xf numFmtId="37" fontId="745" fillId="0" borderId="4" xfId="0" applyNumberFormat="1" applyFont="1" applyBorder="1" applyAlignment="1">
      <alignment horizontal="center" vertical="center"/>
    </xf>
    <xf numFmtId="37" fontId="746" fillId="0" borderId="4" xfId="0" applyNumberFormat="1" applyFont="1" applyBorder="1" applyAlignment="1">
      <alignment horizontal="center" vertical="center"/>
    </xf>
    <xf numFmtId="37" fontId="747" fillId="0" borderId="4" xfId="0" applyNumberFormat="1" applyFont="1" applyBorder="1" applyAlignment="1">
      <alignment horizontal="center" vertical="center"/>
    </xf>
    <xf numFmtId="37" fontId="748" fillId="0" borderId="4" xfId="0" applyNumberFormat="1" applyFont="1" applyBorder="1" applyAlignment="1">
      <alignment horizontal="center" vertical="center"/>
    </xf>
    <xf numFmtId="37" fontId="749" fillId="0" borderId="4" xfId="0" applyNumberFormat="1" applyFont="1" applyBorder="1" applyAlignment="1">
      <alignment horizontal="center" vertical="center"/>
    </xf>
    <xf numFmtId="37" fontId="750" fillId="0" borderId="4" xfId="0" applyNumberFormat="1" applyFont="1" applyBorder="1" applyAlignment="1">
      <alignment horizontal="center" vertical="center"/>
    </xf>
    <xf numFmtId="37" fontId="751" fillId="0" borderId="4" xfId="0" applyNumberFormat="1" applyFont="1" applyBorder="1" applyAlignment="1">
      <alignment horizontal="center" vertical="center"/>
    </xf>
    <xf numFmtId="37" fontId="752" fillId="0" borderId="4" xfId="0" applyNumberFormat="1" applyFont="1" applyBorder="1" applyAlignment="1">
      <alignment horizontal="center" vertical="center"/>
    </xf>
    <xf numFmtId="37" fontId="759" fillId="0" borderId="1" xfId="0" applyNumberFormat="1" applyFont="1" applyBorder="1" applyAlignment="1">
      <alignment horizontal="center" vertical="center" wrapText="1"/>
    </xf>
    <xf numFmtId="37" fontId="760" fillId="0" borderId="1" xfId="0" applyNumberFormat="1" applyFont="1" applyBorder="1" applyAlignment="1">
      <alignment horizontal="center" vertical="center" wrapText="1"/>
    </xf>
    <xf numFmtId="37" fontId="761" fillId="0" borderId="1" xfId="0" applyNumberFormat="1" applyFont="1" applyBorder="1" applyAlignment="1">
      <alignment horizontal="center" vertical="center" wrapText="1"/>
    </xf>
    <xf numFmtId="37" fontId="762" fillId="0" borderId="1" xfId="0" applyNumberFormat="1" applyFont="1" applyBorder="1" applyAlignment="1">
      <alignment horizontal="center" vertical="center" wrapText="1"/>
    </xf>
    <xf numFmtId="37" fontId="763" fillId="0" borderId="1" xfId="0" applyNumberFormat="1" applyFont="1" applyBorder="1" applyAlignment="1">
      <alignment horizontal="center" vertical="center" wrapText="1"/>
    </xf>
    <xf numFmtId="37" fontId="764" fillId="0" borderId="1" xfId="0" applyNumberFormat="1" applyFont="1" applyBorder="1" applyAlignment="1">
      <alignment horizontal="center" vertical="center" wrapText="1"/>
    </xf>
    <xf numFmtId="37" fontId="765" fillId="0" borderId="1" xfId="0" applyNumberFormat="1" applyFont="1" applyBorder="1" applyAlignment="1">
      <alignment horizontal="center" vertical="center" wrapText="1"/>
    </xf>
    <xf numFmtId="37" fontId="766" fillId="0" borderId="1" xfId="0" applyNumberFormat="1" applyFont="1" applyBorder="1" applyAlignment="1">
      <alignment horizontal="center" vertical="center" wrapText="1"/>
    </xf>
    <xf numFmtId="37" fontId="767" fillId="0" borderId="0" xfId="0" applyNumberFormat="1" applyFont="1" applyAlignment="1">
      <alignment horizontal="center" vertical="center" wrapText="1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 wrapText="1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 wrapText="1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37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 wrapText="1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 wrapText="1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 wrapText="1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 wrapText="1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 wrapText="1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 wrapText="1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 wrapText="1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 wrapText="1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 wrapText="1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3" xfId="0" applyNumberFormat="1" applyFont="1" applyBorder="1" applyAlignment="1">
      <alignment horizontal="center" vertical="center"/>
    </xf>
    <xf numFmtId="37" fontId="856" fillId="0" borderId="3" xfId="0" applyNumberFormat="1" applyFont="1" applyBorder="1" applyAlignment="1">
      <alignment horizontal="center" vertical="center"/>
    </xf>
    <xf numFmtId="37" fontId="857" fillId="0" borderId="3" xfId="0" applyNumberFormat="1" applyFont="1" applyBorder="1" applyAlignment="1">
      <alignment horizontal="center" vertical="center"/>
    </xf>
    <xf numFmtId="37" fontId="858" fillId="0" borderId="3" xfId="0" applyNumberFormat="1" applyFont="1" applyBorder="1" applyAlignment="1">
      <alignment horizontal="center" vertical="center"/>
    </xf>
    <xf numFmtId="37" fontId="859" fillId="0" borderId="3" xfId="0" applyNumberFormat="1" applyFont="1" applyBorder="1" applyAlignment="1">
      <alignment horizontal="center" vertical="center"/>
    </xf>
    <xf numFmtId="37" fontId="860" fillId="0" borderId="3" xfId="0" applyNumberFormat="1" applyFont="1" applyBorder="1" applyAlignment="1">
      <alignment horizontal="center" vertical="center"/>
    </xf>
    <xf numFmtId="37" fontId="861" fillId="0" borderId="3" xfId="0" applyNumberFormat="1" applyFont="1" applyBorder="1" applyAlignment="1">
      <alignment horizontal="center" vertical="center"/>
    </xf>
    <xf numFmtId="37" fontId="862" fillId="0" borderId="3" xfId="0" applyNumberFormat="1" applyFont="1" applyBorder="1" applyAlignment="1">
      <alignment horizontal="center" vertical="center"/>
    </xf>
    <xf numFmtId="37" fontId="863" fillId="0" borderId="3" xfId="0" applyNumberFormat="1" applyFont="1" applyBorder="1" applyAlignment="1">
      <alignment horizontal="center" vertical="center"/>
    </xf>
    <xf numFmtId="37" fontId="864" fillId="0" borderId="4" xfId="0" applyNumberFormat="1" applyFont="1" applyBorder="1" applyAlignment="1">
      <alignment horizontal="center" vertical="center"/>
    </xf>
    <xf numFmtId="37" fontId="865" fillId="0" borderId="4" xfId="0" applyNumberFormat="1" applyFont="1" applyBorder="1" applyAlignment="1">
      <alignment horizontal="center" vertical="center"/>
    </xf>
    <xf numFmtId="37" fontId="866" fillId="0" borderId="4" xfId="0" applyNumberFormat="1" applyFont="1" applyBorder="1" applyAlignment="1">
      <alignment horizontal="center" vertical="center"/>
    </xf>
    <xf numFmtId="37" fontId="867" fillId="0" borderId="4" xfId="0" applyNumberFormat="1" applyFont="1" applyBorder="1" applyAlignment="1">
      <alignment horizontal="center" vertical="center"/>
    </xf>
    <xf numFmtId="37" fontId="868" fillId="0" borderId="4" xfId="0" applyNumberFormat="1" applyFont="1" applyBorder="1" applyAlignment="1">
      <alignment horizontal="center" vertical="center"/>
    </xf>
    <xf numFmtId="37" fontId="869" fillId="0" borderId="4" xfId="0" applyNumberFormat="1" applyFont="1" applyBorder="1" applyAlignment="1">
      <alignment horizontal="center" vertical="center"/>
    </xf>
    <xf numFmtId="37" fontId="870" fillId="0" borderId="4" xfId="0" applyNumberFormat="1" applyFont="1" applyBorder="1" applyAlignment="1">
      <alignment horizontal="center" vertical="center"/>
    </xf>
    <xf numFmtId="37" fontId="871" fillId="0" borderId="4" xfId="0" applyNumberFormat="1" applyFont="1" applyBorder="1" applyAlignment="1">
      <alignment horizontal="center" vertical="center"/>
    </xf>
    <xf numFmtId="37" fontId="879" fillId="0" borderId="1" xfId="0" applyNumberFormat="1" applyFont="1" applyBorder="1" applyAlignment="1">
      <alignment horizontal="center" vertical="center" wrapText="1"/>
    </xf>
    <xf numFmtId="37" fontId="880" fillId="0" borderId="1" xfId="0" applyNumberFormat="1" applyFont="1" applyBorder="1" applyAlignment="1">
      <alignment horizontal="center" vertical="center" wrapText="1"/>
    </xf>
    <xf numFmtId="37" fontId="881" fillId="0" borderId="1" xfId="0" applyNumberFormat="1" applyFont="1" applyBorder="1" applyAlignment="1">
      <alignment horizontal="center" vertical="center" wrapText="1"/>
    </xf>
    <xf numFmtId="37" fontId="882" fillId="0" borderId="1" xfId="0" applyNumberFormat="1" applyFont="1" applyBorder="1" applyAlignment="1">
      <alignment horizontal="center" vertical="center" wrapText="1"/>
    </xf>
    <xf numFmtId="37" fontId="883" fillId="0" borderId="1" xfId="0" applyNumberFormat="1" applyFont="1" applyBorder="1" applyAlignment="1">
      <alignment horizontal="center" vertical="center" wrapText="1"/>
    </xf>
    <xf numFmtId="37" fontId="884" fillId="0" borderId="1" xfId="0" applyNumberFormat="1" applyFont="1" applyBorder="1" applyAlignment="1">
      <alignment horizontal="center" vertical="center" wrapText="1"/>
    </xf>
    <xf numFmtId="37" fontId="885" fillId="0" borderId="0" xfId="0" applyNumberFormat="1" applyFont="1" applyAlignment="1">
      <alignment horizontal="center" vertical="center" wrapText="1"/>
    </xf>
    <xf numFmtId="37" fontId="886" fillId="0" borderId="0" xfId="0" applyNumberFormat="1" applyFont="1" applyAlignment="1">
      <alignment horizontal="center" vertical="center"/>
    </xf>
    <xf numFmtId="10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10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 wrapText="1"/>
    </xf>
    <xf numFmtId="37" fontId="891" fillId="0" borderId="0" xfId="0" applyNumberFormat="1" applyFont="1" applyAlignment="1">
      <alignment horizontal="center" vertical="center"/>
    </xf>
    <xf numFmtId="10" fontId="892" fillId="0" borderId="0" xfId="0" applyNumberFormat="1" applyFont="1" applyAlignment="1">
      <alignment horizontal="center" vertical="center"/>
    </xf>
    <xf numFmtId="37" fontId="893" fillId="0" borderId="3" xfId="0" applyNumberFormat="1" applyFont="1" applyBorder="1" applyAlignment="1">
      <alignment horizontal="center" vertical="center"/>
    </xf>
    <xf numFmtId="37" fontId="894" fillId="0" borderId="3" xfId="0" applyNumberFormat="1" applyFont="1" applyBorder="1" applyAlignment="1">
      <alignment horizontal="center" vertical="center"/>
    </xf>
    <xf numFmtId="10" fontId="895" fillId="0" borderId="3" xfId="0" applyNumberFormat="1" applyFont="1" applyBorder="1" applyAlignment="1">
      <alignment horizontal="center" vertical="center"/>
    </xf>
    <xf numFmtId="37" fontId="896" fillId="0" borderId="3" xfId="0" applyNumberFormat="1" applyFont="1" applyBorder="1" applyAlignment="1">
      <alignment horizontal="center" vertical="center"/>
    </xf>
    <xf numFmtId="10" fontId="897" fillId="0" borderId="3" xfId="0" applyNumberFormat="1" applyFont="1" applyBorder="1" applyAlignment="1">
      <alignment horizontal="center" vertical="center"/>
    </xf>
    <xf numFmtId="37" fontId="898" fillId="0" borderId="4" xfId="0" applyNumberFormat="1" applyFont="1" applyBorder="1" applyAlignment="1">
      <alignment horizontal="center" vertical="center"/>
    </xf>
    <xf numFmtId="37" fontId="899" fillId="0" borderId="4" xfId="0" applyNumberFormat="1" applyFont="1" applyBorder="1" applyAlignment="1">
      <alignment horizontal="center" vertical="center"/>
    </xf>
    <xf numFmtId="37" fontId="900" fillId="0" borderId="4" xfId="0" applyNumberFormat="1" applyFont="1" applyBorder="1" applyAlignment="1">
      <alignment horizontal="center" vertical="center"/>
    </xf>
    <xf numFmtId="37" fontId="901" fillId="0" borderId="4" xfId="0" applyNumberFormat="1" applyFont="1" applyBorder="1" applyAlignment="1">
      <alignment horizontal="center" vertical="center"/>
    </xf>
    <xf numFmtId="37" fontId="906" fillId="0" borderId="1" xfId="0" applyNumberFormat="1" applyFont="1" applyBorder="1" applyAlignment="1">
      <alignment horizontal="center" vertical="center"/>
    </xf>
    <xf numFmtId="37" fontId="907" fillId="0" borderId="1" xfId="0" applyNumberFormat="1" applyFont="1" applyBorder="1" applyAlignment="1">
      <alignment horizontal="center" vertical="center"/>
    </xf>
    <xf numFmtId="37" fontId="908" fillId="0" borderId="1" xfId="0" applyNumberFormat="1" applyFont="1" applyBorder="1" applyAlignment="1">
      <alignment horizontal="center" vertical="center" wrapText="1"/>
    </xf>
    <xf numFmtId="37" fontId="909" fillId="0" borderId="1" xfId="0" applyNumberFormat="1" applyFont="1" applyBorder="1" applyAlignment="1">
      <alignment horizontal="center" vertical="center" wrapText="1"/>
    </xf>
    <xf numFmtId="37" fontId="910" fillId="0" borderId="1" xfId="0" applyNumberFormat="1" applyFont="1" applyBorder="1" applyAlignment="1">
      <alignment horizontal="center" vertical="center" wrapText="1"/>
    </xf>
    <xf numFmtId="37" fontId="911" fillId="0" borderId="3" xfId="0" applyNumberFormat="1" applyFont="1" applyBorder="1" applyAlignment="1">
      <alignment horizontal="center" vertical="center"/>
    </xf>
    <xf numFmtId="37" fontId="912" fillId="0" borderId="3" xfId="0" applyNumberFormat="1" applyFont="1" applyBorder="1" applyAlignment="1">
      <alignment horizontal="center" vertical="center"/>
    </xf>
    <xf numFmtId="37" fontId="913" fillId="0" borderId="3" xfId="0" applyNumberFormat="1" applyFont="1" applyBorder="1" applyAlignment="1">
      <alignment horizontal="center" vertical="center"/>
    </xf>
    <xf numFmtId="37" fontId="914" fillId="0" borderId="4" xfId="0" applyNumberFormat="1" applyFont="1" applyBorder="1" applyAlignment="1">
      <alignment horizontal="center" vertical="center"/>
    </xf>
    <xf numFmtId="37" fontId="915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right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right" vertical="center"/>
    </xf>
    <xf numFmtId="37" fontId="118" fillId="0" borderId="1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22" fillId="0" borderId="0" xfId="0" applyNumberFormat="1" applyFont="1" applyAlignment="1">
      <alignment horizontal="center" vertical="center" wrapText="1"/>
    </xf>
    <xf numFmtId="37" fontId="131" fillId="0" borderId="1" xfId="0" applyNumberFormat="1" applyFont="1" applyBorder="1" applyAlignment="1">
      <alignment horizontal="center" vertical="center"/>
    </xf>
    <xf numFmtId="37" fontId="123" fillId="0" borderId="0" xfId="0" applyNumberFormat="1" applyFont="1" applyAlignment="1">
      <alignment horizontal="center" vertical="center" wrapText="1"/>
    </xf>
    <xf numFmtId="37" fontId="132" fillId="0" borderId="1" xfId="0" applyNumberFormat="1" applyFont="1" applyBorder="1" applyAlignment="1">
      <alignment horizontal="center" vertical="center"/>
    </xf>
    <xf numFmtId="37" fontId="124" fillId="0" borderId="0" xfId="0" applyNumberFormat="1" applyFont="1" applyAlignment="1">
      <alignment horizontal="center" vertical="center" wrapText="1"/>
    </xf>
    <xf numFmtId="37" fontId="133" fillId="0" borderId="1" xfId="0" applyNumberFormat="1" applyFont="1" applyBorder="1" applyAlignment="1">
      <alignment horizontal="center" vertical="center"/>
    </xf>
    <xf numFmtId="37" fontId="125" fillId="0" borderId="0" xfId="0" applyNumberFormat="1" applyFont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/>
    </xf>
    <xf numFmtId="37" fontId="126" fillId="0" borderId="0" xfId="0" applyNumberFormat="1" applyFont="1" applyAlignment="1">
      <alignment horizontal="center" vertical="center" wrapText="1"/>
    </xf>
    <xf numFmtId="37" fontId="135" fillId="0" borderId="1" xfId="0" applyNumberFormat="1" applyFont="1" applyBorder="1" applyAlignment="1">
      <alignment horizontal="center" vertical="center"/>
    </xf>
    <xf numFmtId="37" fontId="127" fillId="0" borderId="0" xfId="0" applyNumberFormat="1" applyFont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1" xfId="0" applyNumberFormat="1" applyFont="1" applyBorder="1" applyAlignment="1">
      <alignment horizontal="center" vertical="center"/>
    </xf>
    <xf numFmtId="37" fontId="139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128" fillId="0" borderId="0" xfId="0" applyNumberFormat="1" applyFont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/>
    </xf>
    <xf numFmtId="37" fontId="146" fillId="0" borderId="1" xfId="0" applyNumberFormat="1" applyFont="1" applyBorder="1" applyAlignment="1">
      <alignment horizontal="center" vertical="center"/>
    </xf>
    <xf numFmtId="37" fontId="147" fillId="0" borderId="1" xfId="0" applyNumberFormat="1" applyFont="1" applyBorder="1" applyAlignment="1">
      <alignment horizontal="center" vertical="center"/>
    </xf>
    <xf numFmtId="37" fontId="129" fillId="0" borderId="0" xfId="0" applyNumberFormat="1" applyFont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right" vertical="center"/>
    </xf>
    <xf numFmtId="37" fontId="250" fillId="0" borderId="0" xfId="0" applyNumberFormat="1" applyFont="1" applyAlignment="1">
      <alignment horizontal="right" vertical="center"/>
    </xf>
    <xf numFmtId="37" fontId="251" fillId="0" borderId="1" xfId="0" applyNumberFormat="1" applyFont="1" applyBorder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right" vertical="center"/>
    </xf>
    <xf numFmtId="37" fontId="266" fillId="0" borderId="1" xfId="0" applyNumberFormat="1" applyFont="1" applyBorder="1" applyAlignment="1">
      <alignment horizontal="center" vertical="center"/>
    </xf>
    <xf numFmtId="37" fontId="268" fillId="0" borderId="1" xfId="0" applyNumberFormat="1" applyFont="1" applyBorder="1" applyAlignment="1">
      <alignment horizontal="center" vertical="center"/>
    </xf>
    <xf numFmtId="37" fontId="269" fillId="0" borderId="1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right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349" fillId="0" borderId="1" xfId="0" applyNumberFormat="1" applyFont="1" applyBorder="1" applyAlignment="1">
      <alignment horizontal="center" vertical="center"/>
    </xf>
    <xf numFmtId="37" fontId="344" fillId="0" borderId="0" xfId="0" applyNumberFormat="1" applyFont="1" applyAlignment="1">
      <alignment horizontal="center" vertical="center" wrapText="1"/>
    </xf>
    <xf numFmtId="37" fontId="350" fillId="0" borderId="1" xfId="0" applyNumberFormat="1" applyFont="1" applyBorder="1" applyAlignment="1">
      <alignment horizontal="center" vertical="center"/>
    </xf>
    <xf numFmtId="37" fontId="345" fillId="0" borderId="0" xfId="0" applyNumberFormat="1" applyFont="1" applyAlignment="1">
      <alignment horizontal="center" vertical="center" wrapText="1"/>
    </xf>
    <xf numFmtId="37" fontId="351" fillId="0" borderId="1" xfId="0" applyNumberFormat="1" applyFont="1" applyBorder="1" applyAlignment="1">
      <alignment horizontal="center" vertical="center"/>
    </xf>
    <xf numFmtId="37" fontId="346" fillId="0" borderId="0" xfId="0" applyNumberFormat="1" applyFont="1" applyAlignment="1">
      <alignment horizontal="center" vertical="center" wrapText="1"/>
    </xf>
    <xf numFmtId="37" fontId="352" fillId="0" borderId="1" xfId="0" applyNumberFormat="1" applyFont="1" applyBorder="1" applyAlignment="1">
      <alignment horizontal="center" vertical="center"/>
    </xf>
    <xf numFmtId="37" fontId="347" fillId="0" borderId="0" xfId="0" applyNumberFormat="1" applyFont="1" applyAlignment="1">
      <alignment horizontal="center" vertical="center" wrapText="1"/>
    </xf>
    <xf numFmtId="37" fontId="353" fillId="0" borderId="1" xfId="0" applyNumberFormat="1" applyFont="1" applyBorder="1" applyAlignment="1">
      <alignment horizontal="center" vertical="center"/>
    </xf>
    <xf numFmtId="37" fontId="354" fillId="0" borderId="1" xfId="0" applyNumberFormat="1" applyFont="1" applyBorder="1" applyAlignment="1">
      <alignment horizontal="center" vertical="center"/>
    </xf>
    <xf numFmtId="37" fontId="355" fillId="0" borderId="1" xfId="0" applyNumberFormat="1" applyFont="1" applyBorder="1" applyAlignment="1">
      <alignment horizontal="center" vertical="center"/>
    </xf>
    <xf numFmtId="37" fontId="356" fillId="0" borderId="1" xfId="0" applyNumberFormat="1" applyFont="1" applyBorder="1" applyAlignment="1">
      <alignment horizontal="center" vertical="center"/>
    </xf>
    <xf numFmtId="37" fontId="361" fillId="0" borderId="1" xfId="0" applyNumberFormat="1" applyFont="1" applyBorder="1" applyAlignment="1">
      <alignment horizontal="center" vertical="center"/>
    </xf>
    <xf numFmtId="37" fontId="362" fillId="0" borderId="1" xfId="0" applyNumberFormat="1" applyFont="1" applyBorder="1" applyAlignment="1">
      <alignment horizontal="center" vertical="center"/>
    </xf>
    <xf numFmtId="37" fontId="363" fillId="0" borderId="1" xfId="0" applyNumberFormat="1" applyFont="1" applyBorder="1" applyAlignment="1">
      <alignment horizontal="center" vertical="center"/>
    </xf>
    <xf numFmtId="37" fontId="348" fillId="0" borderId="0" xfId="0" applyNumberFormat="1" applyFont="1" applyAlignment="1">
      <alignment horizontal="center" vertical="center" wrapText="1"/>
    </xf>
    <xf numFmtId="37" fontId="364" fillId="0" borderId="1" xfId="0" applyNumberFormat="1" applyFont="1" applyBorder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right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right" vertical="center"/>
    </xf>
    <xf numFmtId="37" fontId="424" fillId="0" borderId="1" xfId="0" applyNumberFormat="1" applyFont="1" applyBorder="1" applyAlignment="1">
      <alignment horizontal="center" vertical="center"/>
    </xf>
    <xf numFmtId="37" fontId="425" fillId="0" borderId="1" xfId="0" applyNumberFormat="1" applyFont="1" applyBorder="1" applyAlignment="1">
      <alignment horizontal="center" vertical="center"/>
    </xf>
    <xf numFmtId="37" fontId="426" fillId="0" borderId="1" xfId="0" applyNumberFormat="1" applyFont="1" applyBorder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right" vertical="center"/>
    </xf>
    <xf numFmtId="37" fontId="466" fillId="0" borderId="1" xfId="0" applyNumberFormat="1" applyFont="1" applyBorder="1" applyAlignment="1">
      <alignment horizontal="center" vertical="center"/>
    </xf>
    <xf numFmtId="37" fontId="467" fillId="0" borderId="1" xfId="0" applyNumberFormat="1" applyFont="1" applyBorder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right" vertical="center"/>
    </xf>
    <xf numFmtId="37" fontId="510" fillId="0" borderId="1" xfId="0" applyNumberFormat="1" applyFont="1" applyBorder="1" applyAlignment="1">
      <alignment horizontal="center" vertical="center"/>
    </xf>
    <xf numFmtId="37" fontId="511" fillId="0" borderId="1" xfId="0" applyNumberFormat="1" applyFont="1" applyBorder="1" applyAlignment="1">
      <alignment horizontal="center" vertical="center"/>
    </xf>
    <xf numFmtId="37" fontId="617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right" vertical="center"/>
    </xf>
    <xf numFmtId="37" fontId="622" fillId="0" borderId="1" xfId="0" applyNumberFormat="1" applyFont="1" applyBorder="1" applyAlignment="1">
      <alignment horizontal="center" vertical="center"/>
    </xf>
    <xf numFmtId="37" fontId="623" fillId="0" borderId="1" xfId="0" applyNumberFormat="1" applyFont="1" applyBorder="1" applyAlignment="1">
      <alignment horizontal="center" vertical="center"/>
    </xf>
    <xf numFmtId="37" fontId="659" fillId="0" borderId="5" xfId="0" applyNumberFormat="1" applyFont="1" applyBorder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right" vertical="center"/>
    </xf>
    <xf numFmtId="37" fontId="664" fillId="0" borderId="1" xfId="0" applyNumberFormat="1" applyFont="1" applyBorder="1" applyAlignment="1">
      <alignment horizontal="center" vertical="center"/>
    </xf>
    <xf numFmtId="37" fontId="665" fillId="0" borderId="1" xfId="0" applyNumberFormat="1" applyFont="1" applyBorder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right" vertical="center"/>
    </xf>
    <xf numFmtId="37" fontId="757" fillId="0" borderId="1" xfId="0" applyNumberFormat="1" applyFont="1" applyBorder="1" applyAlignment="1">
      <alignment horizontal="center" vertical="center"/>
    </xf>
    <xf numFmtId="37" fontId="758" fillId="0" borderId="1" xfId="0" applyNumberFormat="1" applyFont="1" applyBorder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right" vertical="center"/>
    </xf>
    <xf numFmtId="37" fontId="876" fillId="0" borderId="1" xfId="0" applyNumberFormat="1" applyFont="1" applyBorder="1" applyAlignment="1">
      <alignment horizontal="center" vertical="center"/>
    </xf>
    <xf numFmtId="37" fontId="877" fillId="0" borderId="1" xfId="0" applyNumberFormat="1" applyFont="1" applyBorder="1" applyAlignment="1">
      <alignment horizontal="center" vertical="center"/>
    </xf>
    <xf numFmtId="37" fontId="878" fillId="0" borderId="1" xfId="0" applyNumberFormat="1" applyFont="1" applyBorder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141371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8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/>
  </sheetViews>
  <sheetFormatPr defaultRowHeight="15"/>
  <sheetData>
    <row r="22" spans="1:10" ht="39.950000000000003" customHeight="1">
      <c r="A22" s="767" t="s">
        <v>0</v>
      </c>
      <c r="B22" s="768"/>
      <c r="C22" s="768"/>
      <c r="D22" s="768"/>
      <c r="E22" s="768"/>
      <c r="F22" s="768"/>
      <c r="G22" s="768"/>
      <c r="H22" s="768"/>
      <c r="I22" s="768"/>
      <c r="J22" s="768"/>
    </row>
    <row r="23" spans="1:10" ht="39.950000000000003" customHeight="1">
      <c r="A23" s="769" t="s">
        <v>1</v>
      </c>
      <c r="B23" s="768"/>
      <c r="C23" s="768"/>
      <c r="D23" s="768"/>
      <c r="E23" s="768"/>
      <c r="F23" s="768"/>
      <c r="G23" s="768"/>
      <c r="H23" s="768"/>
      <c r="I23" s="768"/>
      <c r="J23" s="768"/>
    </row>
    <row r="24" spans="1:10" ht="39.950000000000003" customHeight="1">
      <c r="A24" s="770" t="s">
        <v>2</v>
      </c>
      <c r="B24" s="768"/>
      <c r="C24" s="768"/>
      <c r="D24" s="768"/>
      <c r="E24" s="768"/>
      <c r="F24" s="768"/>
      <c r="G24" s="768"/>
      <c r="H24" s="768"/>
      <c r="I24" s="768"/>
      <c r="J24" s="76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3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876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</row>
    <row r="2" spans="1:19" ht="20.100000000000001" customHeight="1">
      <c r="A2" s="877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</row>
    <row r="3" spans="1:19" ht="20.100000000000001" customHeight="1">
      <c r="A3" s="878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</row>
    <row r="5" spans="1:19" ht="15.75">
      <c r="A5" s="879" t="s">
        <v>122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</row>
    <row r="7" spans="1:19" ht="15.75">
      <c r="I7" s="880" t="s">
        <v>113</v>
      </c>
      <c r="J7" s="777"/>
      <c r="K7" s="777"/>
      <c r="L7" s="777"/>
      <c r="M7" s="777"/>
      <c r="O7" s="881" t="s">
        <v>7</v>
      </c>
      <c r="P7" s="777"/>
      <c r="Q7" s="777"/>
      <c r="R7" s="777"/>
      <c r="S7" s="777"/>
    </row>
    <row r="8" spans="1:19" ht="31.5">
      <c r="A8" s="356" t="s">
        <v>99</v>
      </c>
      <c r="C8" s="357" t="s">
        <v>123</v>
      </c>
      <c r="E8" s="358" t="s">
        <v>35</v>
      </c>
      <c r="G8" s="359" t="s">
        <v>77</v>
      </c>
      <c r="I8" s="360" t="s">
        <v>124</v>
      </c>
      <c r="K8" s="361" t="s">
        <v>118</v>
      </c>
      <c r="M8" s="362" t="s">
        <v>125</v>
      </c>
      <c r="O8" s="363" t="s">
        <v>124</v>
      </c>
      <c r="Q8" s="364" t="s">
        <v>118</v>
      </c>
      <c r="S8" s="365" t="s">
        <v>125</v>
      </c>
    </row>
    <row r="9" spans="1:19" ht="45">
      <c r="A9" s="366" t="s">
        <v>126</v>
      </c>
      <c r="C9" s="1" t="s">
        <v>127</v>
      </c>
      <c r="E9" s="1" t="s">
        <v>128</v>
      </c>
      <c r="G9" s="1" t="s">
        <v>43</v>
      </c>
      <c r="I9" s="367">
        <v>3473640</v>
      </c>
      <c r="K9" s="368">
        <v>0</v>
      </c>
      <c r="M9" s="369">
        <v>3473640</v>
      </c>
      <c r="O9" s="370">
        <v>13753907</v>
      </c>
      <c r="Q9" s="371">
        <v>0</v>
      </c>
      <c r="S9" s="372">
        <v>13753907</v>
      </c>
    </row>
    <row r="10" spans="1:19" ht="45">
      <c r="A10" s="373" t="s">
        <v>129</v>
      </c>
      <c r="C10" s="1" t="s">
        <v>130</v>
      </c>
      <c r="E10" s="1" t="s">
        <v>128</v>
      </c>
      <c r="G10" s="1" t="s">
        <v>43</v>
      </c>
      <c r="N10" s="1"/>
      <c r="O10" s="374">
        <v>97559507</v>
      </c>
      <c r="Q10" s="375">
        <v>0</v>
      </c>
      <c r="S10" s="376">
        <v>97559507</v>
      </c>
    </row>
    <row r="11" spans="1:19" ht="30">
      <c r="A11" s="377" t="s">
        <v>131</v>
      </c>
      <c r="C11" s="1" t="s">
        <v>132</v>
      </c>
      <c r="E11" s="1" t="s">
        <v>133</v>
      </c>
      <c r="G11" s="1" t="s">
        <v>134</v>
      </c>
      <c r="N11" s="1"/>
      <c r="O11" s="378">
        <v>169592409</v>
      </c>
      <c r="Q11" s="379">
        <v>0</v>
      </c>
      <c r="S11" s="380">
        <v>169592409</v>
      </c>
    </row>
    <row r="12" spans="1:19">
      <c r="A12" s="381" t="s">
        <v>22</v>
      </c>
      <c r="I12" s="382">
        <f>SUM(I9:$I$11)</f>
        <v>3473640</v>
      </c>
      <c r="K12" s="383">
        <f>SUM(K9:$K$11)</f>
        <v>0</v>
      </c>
      <c r="M12" s="384">
        <f>SUM(M9:$M$11)</f>
        <v>3473640</v>
      </c>
      <c r="O12" s="385">
        <f>SUM(O9:$O$11)</f>
        <v>280905823</v>
      </c>
      <c r="Q12" s="386">
        <f>SUM(Q9:$Q$11)</f>
        <v>0</v>
      </c>
      <c r="S12" s="387">
        <f>SUM(S9:$S$11)</f>
        <v>280905823</v>
      </c>
    </row>
    <row r="13" spans="1:19">
      <c r="I13" s="388"/>
      <c r="K13" s="389"/>
      <c r="M13" s="390"/>
      <c r="O13" s="391"/>
      <c r="Q13" s="392"/>
      <c r="S13" s="393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3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882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</row>
    <row r="2" spans="1:17" ht="20.100000000000001" customHeight="1">
      <c r="A2" s="883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</row>
    <row r="3" spans="1:17" ht="20.100000000000001" customHeight="1">
      <c r="A3" s="884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</row>
    <row r="5" spans="1:17" ht="15.75">
      <c r="A5" s="885" t="s">
        <v>135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</row>
    <row r="7" spans="1:17" ht="15.75">
      <c r="C7" s="886" t="s">
        <v>113</v>
      </c>
      <c r="D7" s="777"/>
      <c r="E7" s="777"/>
      <c r="F7" s="777"/>
      <c r="G7" s="777"/>
      <c r="H7" s="777"/>
      <c r="I7" s="777"/>
      <c r="K7" s="887" t="s">
        <v>7</v>
      </c>
      <c r="L7" s="777"/>
      <c r="M7" s="777"/>
      <c r="N7" s="777"/>
      <c r="O7" s="777"/>
      <c r="P7" s="777"/>
      <c r="Q7" s="777"/>
    </row>
    <row r="8" spans="1:17" ht="31.5">
      <c r="A8" s="394" t="s">
        <v>99</v>
      </c>
      <c r="C8" s="395" t="s">
        <v>9</v>
      </c>
      <c r="E8" s="396" t="s">
        <v>11</v>
      </c>
      <c r="G8" s="397" t="s">
        <v>136</v>
      </c>
      <c r="I8" s="398" t="s">
        <v>137</v>
      </c>
      <c r="K8" s="399" t="s">
        <v>9</v>
      </c>
      <c r="M8" s="400" t="s">
        <v>11</v>
      </c>
      <c r="O8" s="401" t="s">
        <v>136</v>
      </c>
      <c r="Q8" s="402" t="s">
        <v>137</v>
      </c>
    </row>
    <row r="9" spans="1:17">
      <c r="A9" s="403" t="s">
        <v>17</v>
      </c>
      <c r="C9" s="404">
        <v>350000</v>
      </c>
      <c r="E9" s="405">
        <v>1322810926</v>
      </c>
      <c r="G9" s="406">
        <v>1322810926</v>
      </c>
      <c r="I9" s="407">
        <v>0</v>
      </c>
      <c r="K9" s="408">
        <v>10781603</v>
      </c>
      <c r="M9" s="409">
        <v>30419173550</v>
      </c>
      <c r="O9" s="410">
        <v>30419173550</v>
      </c>
      <c r="Q9" s="411">
        <v>0</v>
      </c>
    </row>
    <row r="10" spans="1:17" ht="30">
      <c r="A10" s="412" t="s">
        <v>138</v>
      </c>
      <c r="J10" s="1"/>
      <c r="K10" s="413">
        <v>500</v>
      </c>
      <c r="M10" s="414">
        <v>454670125</v>
      </c>
      <c r="O10" s="415">
        <v>330568901</v>
      </c>
      <c r="Q10" s="416">
        <v>124101224</v>
      </c>
    </row>
    <row r="11" spans="1:17" ht="30">
      <c r="A11" s="417" t="s">
        <v>139</v>
      </c>
      <c r="J11" s="1"/>
      <c r="K11" s="418">
        <v>22500</v>
      </c>
      <c r="M11" s="419">
        <v>19647757048</v>
      </c>
      <c r="O11" s="420">
        <v>19396782192</v>
      </c>
      <c r="Q11" s="421">
        <v>250974856</v>
      </c>
    </row>
    <row r="12" spans="1:17" ht="30">
      <c r="A12" s="422" t="s">
        <v>53</v>
      </c>
      <c r="C12" s="423">
        <v>4000</v>
      </c>
      <c r="E12" s="424">
        <v>2678057003</v>
      </c>
      <c r="G12" s="425">
        <v>2678057003</v>
      </c>
      <c r="I12" s="426">
        <v>0</v>
      </c>
      <c r="K12" s="427">
        <v>4000</v>
      </c>
      <c r="M12" s="428">
        <v>2678057003</v>
      </c>
      <c r="O12" s="429">
        <v>2678057003</v>
      </c>
      <c r="Q12" s="430">
        <v>0</v>
      </c>
    </row>
    <row r="13" spans="1:17" ht="30">
      <c r="A13" s="431" t="s">
        <v>140</v>
      </c>
      <c r="J13" s="1"/>
      <c r="K13" s="432">
        <v>7059</v>
      </c>
      <c r="M13" s="433">
        <v>6302545436</v>
      </c>
      <c r="O13" s="434">
        <v>6306662415</v>
      </c>
      <c r="Q13" s="435">
        <v>-4116979</v>
      </c>
    </row>
    <row r="14" spans="1:17" ht="30">
      <c r="A14" s="436" t="s">
        <v>141</v>
      </c>
      <c r="J14" s="1"/>
      <c r="K14" s="437">
        <v>3134</v>
      </c>
      <c r="M14" s="438">
        <v>2882755490</v>
      </c>
      <c r="O14" s="439">
        <v>2867935547</v>
      </c>
      <c r="Q14" s="440">
        <v>14819943</v>
      </c>
    </row>
    <row r="15" spans="1:17" ht="30">
      <c r="A15" s="441" t="s">
        <v>18</v>
      </c>
      <c r="C15" s="442">
        <v>320000</v>
      </c>
      <c r="E15" s="443">
        <v>1004308689</v>
      </c>
      <c r="G15" s="444">
        <v>1004308689</v>
      </c>
      <c r="I15" s="445">
        <v>0</v>
      </c>
      <c r="K15" s="446">
        <v>3393171</v>
      </c>
      <c r="M15" s="447">
        <v>7718037069</v>
      </c>
      <c r="O15" s="448">
        <v>7718037069</v>
      </c>
      <c r="Q15" s="449">
        <v>0</v>
      </c>
    </row>
    <row r="16" spans="1:17" ht="30">
      <c r="A16" s="450" t="s">
        <v>19</v>
      </c>
      <c r="C16" s="451">
        <v>3331047</v>
      </c>
      <c r="E16" s="452">
        <v>19236850329</v>
      </c>
      <c r="G16" s="453">
        <v>19236850329</v>
      </c>
      <c r="I16" s="454">
        <v>0</v>
      </c>
      <c r="K16" s="455">
        <v>20952074</v>
      </c>
      <c r="M16" s="456">
        <v>103527473050</v>
      </c>
      <c r="O16" s="457">
        <v>103527473050</v>
      </c>
      <c r="Q16" s="458">
        <v>0</v>
      </c>
    </row>
    <row r="17" spans="1:17">
      <c r="A17" s="459" t="s">
        <v>20</v>
      </c>
      <c r="C17" s="460">
        <v>3063798</v>
      </c>
      <c r="E17" s="461">
        <v>36257055694</v>
      </c>
      <c r="G17" s="462">
        <v>31555736443</v>
      </c>
      <c r="I17" s="463">
        <v>4701319251</v>
      </c>
      <c r="K17" s="464">
        <v>67810016</v>
      </c>
      <c r="M17" s="465">
        <v>634011337987</v>
      </c>
      <c r="O17" s="466">
        <v>509457475382</v>
      </c>
      <c r="Q17" s="467">
        <v>124553862605</v>
      </c>
    </row>
    <row r="18" spans="1:17">
      <c r="A18" s="468" t="s">
        <v>21</v>
      </c>
      <c r="C18" s="469">
        <v>166300</v>
      </c>
      <c r="E18" s="470">
        <v>428888835</v>
      </c>
      <c r="G18" s="471">
        <v>428888835</v>
      </c>
      <c r="I18" s="472">
        <v>0</v>
      </c>
      <c r="K18" s="473">
        <v>1963368</v>
      </c>
      <c r="M18" s="474">
        <v>3872588303</v>
      </c>
      <c r="O18" s="475">
        <v>3872588303</v>
      </c>
      <c r="Q18" s="476">
        <v>0</v>
      </c>
    </row>
    <row r="19" spans="1:17" ht="30">
      <c r="A19" s="477" t="s">
        <v>131</v>
      </c>
      <c r="J19" s="1"/>
      <c r="K19" s="478">
        <v>5473</v>
      </c>
      <c r="M19" s="479">
        <v>5008266126</v>
      </c>
      <c r="O19" s="480">
        <v>5135981900</v>
      </c>
      <c r="Q19" s="481">
        <v>-127715774</v>
      </c>
    </row>
    <row r="20" spans="1:17">
      <c r="A20" s="482" t="s">
        <v>22</v>
      </c>
      <c r="C20" s="483">
        <f>SUM(C9:$C$19)</f>
        <v>7235145</v>
      </c>
      <c r="E20" s="484">
        <f>SUM(E9:$E$19)</f>
        <v>60927971476</v>
      </c>
      <c r="G20" s="485">
        <f>SUM(G9:$G$19)</f>
        <v>56226652225</v>
      </c>
      <c r="I20" s="486">
        <f>SUM(I9:$I$19)</f>
        <v>4701319251</v>
      </c>
      <c r="K20" s="487">
        <f>SUM(K9:$K$19)</f>
        <v>104942898</v>
      </c>
      <c r="M20" s="488">
        <f>SUM(M9:$M$19)</f>
        <v>816522661187</v>
      </c>
      <c r="O20" s="489">
        <f>SUM(O9:$O$19)</f>
        <v>691710735312</v>
      </c>
      <c r="Q20" s="490">
        <f>SUM(Q9:$Q$19)</f>
        <v>124811925875</v>
      </c>
    </row>
    <row r="21" spans="1:17">
      <c r="C21" s="491"/>
      <c r="E21" s="492"/>
      <c r="G21" s="493"/>
      <c r="I21" s="494"/>
      <c r="K21" s="495"/>
      <c r="M21" s="496"/>
      <c r="O21" s="497"/>
      <c r="Q21" s="498"/>
    </row>
    <row r="23" spans="1:17">
      <c r="A23" s="888" t="s">
        <v>142</v>
      </c>
      <c r="B23" s="889"/>
      <c r="C23" s="88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90"/>
    </row>
  </sheetData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3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891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</row>
    <row r="2" spans="1:17" ht="20.100000000000001" customHeight="1">
      <c r="A2" s="892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</row>
    <row r="3" spans="1:17" ht="20.100000000000001" customHeight="1">
      <c r="A3" s="893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</row>
    <row r="5" spans="1:17" ht="15.75">
      <c r="A5" s="894" t="s">
        <v>143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</row>
    <row r="7" spans="1:17" ht="15.75">
      <c r="C7" s="895" t="s">
        <v>113</v>
      </c>
      <c r="D7" s="777"/>
      <c r="E7" s="777"/>
      <c r="F7" s="777"/>
      <c r="G7" s="777"/>
      <c r="H7" s="777"/>
      <c r="I7" s="777"/>
      <c r="K7" s="896" t="s">
        <v>7</v>
      </c>
      <c r="L7" s="777"/>
      <c r="M7" s="777"/>
      <c r="N7" s="777"/>
      <c r="O7" s="777"/>
      <c r="P7" s="777"/>
      <c r="Q7" s="777"/>
    </row>
    <row r="8" spans="1:17" ht="31.5">
      <c r="A8" s="499" t="s">
        <v>99</v>
      </c>
      <c r="C8" s="500" t="s">
        <v>9</v>
      </c>
      <c r="E8" s="501" t="s">
        <v>11</v>
      </c>
      <c r="G8" s="502" t="s">
        <v>136</v>
      </c>
      <c r="I8" s="503" t="s">
        <v>144</v>
      </c>
      <c r="K8" s="504" t="s">
        <v>9</v>
      </c>
      <c r="M8" s="505" t="s">
        <v>11</v>
      </c>
      <c r="O8" s="506" t="s">
        <v>136</v>
      </c>
      <c r="Q8" s="507" t="s">
        <v>144</v>
      </c>
    </row>
    <row r="9" spans="1:17">
      <c r="A9" s="508" t="s">
        <v>20</v>
      </c>
      <c r="C9" s="509">
        <v>101324184</v>
      </c>
      <c r="E9" s="510">
        <v>1166634049849</v>
      </c>
      <c r="G9" s="511">
        <v>1130528251256</v>
      </c>
      <c r="I9" s="512">
        <v>36105798593</v>
      </c>
      <c r="K9" s="513">
        <v>101324184</v>
      </c>
      <c r="M9" s="514">
        <v>1166634049849</v>
      </c>
      <c r="O9" s="515">
        <v>1051632297677</v>
      </c>
      <c r="Q9" s="516">
        <v>115001752172</v>
      </c>
    </row>
    <row r="10" spans="1:17">
      <c r="A10" s="517" t="s">
        <v>22</v>
      </c>
      <c r="C10" s="518">
        <f>SUM(C9:$C$9)</f>
        <v>101324184</v>
      </c>
      <c r="E10" s="519">
        <f>SUM(E9:$E$9)</f>
        <v>1166634049849</v>
      </c>
      <c r="G10" s="520">
        <f>SUM(G9:$G$9)</f>
        <v>1130528251256</v>
      </c>
      <c r="I10" s="521">
        <f>SUM(I9:$I$9)</f>
        <v>36105798593</v>
      </c>
      <c r="K10" s="522">
        <f>SUM(K9:$K$9)</f>
        <v>101324184</v>
      </c>
      <c r="M10" s="523">
        <f>SUM(M9:$M$9)</f>
        <v>1166634049849</v>
      </c>
      <c r="O10" s="524">
        <f>SUM(O9:$O$9)</f>
        <v>1051632297677</v>
      </c>
      <c r="Q10" s="525">
        <f>SUM(Q9:$Q$9)</f>
        <v>115001752172</v>
      </c>
    </row>
    <row r="11" spans="1:17">
      <c r="C11" s="526"/>
      <c r="E11" s="527"/>
      <c r="G11" s="528"/>
      <c r="I11" s="529"/>
      <c r="K11" s="530"/>
      <c r="M11" s="531"/>
      <c r="O11" s="532"/>
      <c r="Q11" s="533"/>
    </row>
    <row r="13" spans="1:17">
      <c r="A13" s="897" t="s">
        <v>142</v>
      </c>
      <c r="B13" s="889"/>
      <c r="C13" s="889"/>
      <c r="D13" s="889"/>
      <c r="E13" s="889"/>
      <c r="F13" s="889"/>
      <c r="G13" s="889"/>
      <c r="H13" s="889"/>
      <c r="I13" s="889"/>
      <c r="J13" s="889"/>
      <c r="K13" s="889"/>
      <c r="L13" s="889"/>
      <c r="M13" s="889"/>
      <c r="N13" s="889"/>
      <c r="O13" s="889"/>
      <c r="P13" s="889"/>
      <c r="Q13" s="890"/>
    </row>
  </sheetData>
  <mergeCells count="7">
    <mergeCell ref="A13:Q1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5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898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</row>
    <row r="2" spans="1:21" ht="20.100000000000001" customHeight="1">
      <c r="A2" s="899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</row>
    <row r="3" spans="1:21" ht="20.100000000000001" customHeight="1">
      <c r="A3" s="900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</row>
    <row r="5" spans="1:21" ht="15.75">
      <c r="A5" s="901" t="s">
        <v>145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</row>
    <row r="7" spans="1:21" ht="15.75">
      <c r="C7" s="902" t="s">
        <v>113</v>
      </c>
      <c r="D7" s="777"/>
      <c r="E7" s="777"/>
      <c r="F7" s="777"/>
      <c r="G7" s="777"/>
      <c r="H7" s="777"/>
      <c r="I7" s="777"/>
      <c r="J7" s="777"/>
      <c r="K7" s="777"/>
      <c r="M7" s="903" t="s">
        <v>7</v>
      </c>
      <c r="N7" s="777"/>
      <c r="O7" s="777"/>
      <c r="P7" s="777"/>
      <c r="Q7" s="777"/>
      <c r="R7" s="777"/>
      <c r="S7" s="777"/>
      <c r="T7" s="777"/>
      <c r="U7" s="777"/>
    </row>
    <row r="8" spans="1:21" ht="31.5">
      <c r="A8" s="534" t="s">
        <v>146</v>
      </c>
      <c r="C8" s="535" t="s">
        <v>111</v>
      </c>
      <c r="E8" s="536" t="s">
        <v>147</v>
      </c>
      <c r="G8" s="537" t="s">
        <v>148</v>
      </c>
      <c r="I8" s="538" t="s">
        <v>149</v>
      </c>
      <c r="K8" s="539" t="s">
        <v>150</v>
      </c>
      <c r="M8" s="540" t="s">
        <v>111</v>
      </c>
      <c r="O8" s="541" t="s">
        <v>147</v>
      </c>
      <c r="Q8" s="542" t="s">
        <v>148</v>
      </c>
      <c r="S8" s="543" t="s">
        <v>149</v>
      </c>
      <c r="U8" s="544" t="s">
        <v>150</v>
      </c>
    </row>
    <row r="9" spans="1:21">
      <c r="A9" s="545" t="s">
        <v>17</v>
      </c>
      <c r="C9" s="546">
        <v>0</v>
      </c>
      <c r="E9" s="547">
        <v>0</v>
      </c>
      <c r="G9" s="548">
        <v>0</v>
      </c>
      <c r="I9" s="549">
        <v>0</v>
      </c>
      <c r="K9" s="550">
        <v>0</v>
      </c>
      <c r="M9" s="551">
        <v>0</v>
      </c>
      <c r="O9" s="552">
        <v>0</v>
      </c>
      <c r="Q9" s="553">
        <v>0</v>
      </c>
      <c r="S9" s="554">
        <v>0</v>
      </c>
      <c r="U9" s="555">
        <v>0</v>
      </c>
    </row>
    <row r="10" spans="1:21" ht="30">
      <c r="A10" s="556" t="s">
        <v>19</v>
      </c>
      <c r="C10" s="557">
        <v>0</v>
      </c>
      <c r="E10" s="558">
        <v>0</v>
      </c>
      <c r="G10" s="559">
        <v>0</v>
      </c>
      <c r="I10" s="560">
        <v>0</v>
      </c>
      <c r="K10" s="561">
        <v>0</v>
      </c>
      <c r="M10" s="562">
        <v>0</v>
      </c>
      <c r="O10" s="563">
        <v>0</v>
      </c>
      <c r="Q10" s="564">
        <v>0</v>
      </c>
      <c r="S10" s="565">
        <v>0</v>
      </c>
      <c r="U10" s="566">
        <v>0</v>
      </c>
    </row>
    <row r="11" spans="1:21">
      <c r="A11" s="567" t="s">
        <v>20</v>
      </c>
      <c r="C11" s="568">
        <v>0</v>
      </c>
      <c r="E11" s="569">
        <v>36105798593</v>
      </c>
      <c r="G11" s="570">
        <v>4701319251</v>
      </c>
      <c r="I11" s="571">
        <v>40807117844</v>
      </c>
      <c r="K11" s="572">
        <v>1.0373881862855672</v>
      </c>
      <c r="M11" s="573">
        <v>0</v>
      </c>
      <c r="O11" s="574">
        <v>115001752172</v>
      </c>
      <c r="Q11" s="575">
        <v>124553862605</v>
      </c>
      <c r="S11" s="576">
        <v>239555614777</v>
      </c>
      <c r="U11" s="577">
        <v>0.88893313183568101</v>
      </c>
    </row>
    <row r="12" spans="1:21">
      <c r="A12" s="578" t="s">
        <v>151</v>
      </c>
      <c r="C12" s="579">
        <v>0</v>
      </c>
      <c r="E12" s="580">
        <v>0</v>
      </c>
      <c r="G12" s="581">
        <v>0</v>
      </c>
      <c r="I12" s="582">
        <v>0</v>
      </c>
      <c r="K12" s="583">
        <v>0</v>
      </c>
      <c r="M12" s="584">
        <v>0</v>
      </c>
      <c r="O12" s="585">
        <v>0</v>
      </c>
      <c r="Q12" s="586">
        <v>0</v>
      </c>
      <c r="S12" s="587">
        <v>0</v>
      </c>
      <c r="U12" s="588">
        <v>0</v>
      </c>
    </row>
    <row r="13" spans="1:21">
      <c r="A13" s="589" t="s">
        <v>21</v>
      </c>
      <c r="C13" s="590">
        <v>0</v>
      </c>
      <c r="E13" s="591">
        <v>0</v>
      </c>
      <c r="G13" s="592">
        <v>0</v>
      </c>
      <c r="I13" s="593">
        <v>0</v>
      </c>
      <c r="K13" s="594">
        <v>0</v>
      </c>
      <c r="M13" s="595">
        <v>0</v>
      </c>
      <c r="O13" s="596">
        <v>0</v>
      </c>
      <c r="Q13" s="597">
        <v>0</v>
      </c>
      <c r="S13" s="598">
        <v>0</v>
      </c>
      <c r="U13" s="599">
        <v>0</v>
      </c>
    </row>
    <row r="14" spans="1:21">
      <c r="A14" s="600" t="s">
        <v>22</v>
      </c>
      <c r="C14" s="601">
        <f>SUM(C9:$C$13)</f>
        <v>0</v>
      </c>
      <c r="E14" s="602">
        <f>SUM(E9:$E$13)</f>
        <v>36105798593</v>
      </c>
      <c r="G14" s="603">
        <f>SUM(G9:$G$13)</f>
        <v>4701319251</v>
      </c>
      <c r="I14" s="604">
        <f>SUM(I9:$I$13)</f>
        <v>40807117844</v>
      </c>
      <c r="K14" s="605">
        <f>SUM(K9:$K$13)</f>
        <v>1.0373881862855672</v>
      </c>
      <c r="M14" s="606">
        <f>SUM(M9:$M$13)</f>
        <v>0</v>
      </c>
      <c r="O14" s="607">
        <f>SUM(O9:$O$13)</f>
        <v>115001752172</v>
      </c>
      <c r="Q14" s="608">
        <f>SUM(Q9:$Q$13)</f>
        <v>124553862605</v>
      </c>
      <c r="S14" s="609">
        <f>SUM(S9:$S$13)</f>
        <v>239555614777</v>
      </c>
      <c r="U14" s="610">
        <f>SUM(U9:$U$13)</f>
        <v>0.88893313183568101</v>
      </c>
    </row>
    <row r="15" spans="1:21">
      <c r="C15" s="611"/>
      <c r="E15" s="612"/>
      <c r="G15" s="613"/>
      <c r="I15" s="614"/>
      <c r="K15" s="615"/>
      <c r="M15" s="616"/>
      <c r="O15" s="617"/>
      <c r="Q15" s="618"/>
      <c r="S15" s="619"/>
      <c r="U15" s="6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2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904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</row>
    <row r="2" spans="1:17" ht="20.100000000000001" customHeight="1">
      <c r="A2" s="905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</row>
    <row r="3" spans="1:17" ht="20.100000000000001" customHeight="1">
      <c r="A3" s="906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</row>
    <row r="5" spans="1:17" ht="15.75">
      <c r="A5" s="907" t="s">
        <v>152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</row>
    <row r="7" spans="1:17" ht="15.75">
      <c r="C7" s="908" t="s">
        <v>113</v>
      </c>
      <c r="D7" s="777"/>
      <c r="E7" s="777"/>
      <c r="F7" s="777"/>
      <c r="G7" s="777"/>
      <c r="H7" s="777"/>
      <c r="I7" s="777"/>
      <c r="J7" s="777"/>
      <c r="K7" s="777"/>
      <c r="M7" s="909" t="s">
        <v>7</v>
      </c>
      <c r="N7" s="777"/>
      <c r="O7" s="777"/>
      <c r="P7" s="777"/>
      <c r="Q7" s="777"/>
    </row>
    <row r="8" spans="1:17" ht="15.75">
      <c r="C8" s="621" t="s">
        <v>153</v>
      </c>
      <c r="E8" s="622" t="s">
        <v>147</v>
      </c>
      <c r="G8" s="623" t="s">
        <v>148</v>
      </c>
      <c r="I8" s="624" t="s">
        <v>22</v>
      </c>
      <c r="K8" s="625" t="s">
        <v>153</v>
      </c>
      <c r="M8" s="626" t="s">
        <v>147</v>
      </c>
      <c r="O8" s="627" t="s">
        <v>148</v>
      </c>
      <c r="Q8" s="628" t="s">
        <v>22</v>
      </c>
    </row>
    <row r="9" spans="1:17" ht="30">
      <c r="A9" s="629" t="s">
        <v>38</v>
      </c>
      <c r="C9" s="630">
        <v>0</v>
      </c>
      <c r="E9" s="631">
        <v>0</v>
      </c>
      <c r="G9" s="632">
        <v>0</v>
      </c>
      <c r="I9" s="633">
        <v>0</v>
      </c>
      <c r="K9" s="634">
        <v>0</v>
      </c>
      <c r="M9" s="635">
        <v>0</v>
      </c>
      <c r="O9" s="636">
        <v>0</v>
      </c>
      <c r="Q9" s="637">
        <v>0</v>
      </c>
    </row>
    <row r="10" spans="1:17" ht="30">
      <c r="A10" s="638" t="s">
        <v>44</v>
      </c>
      <c r="C10" s="639">
        <v>0</v>
      </c>
      <c r="E10" s="640">
        <v>0</v>
      </c>
      <c r="G10" s="641">
        <v>0</v>
      </c>
      <c r="I10" s="642">
        <v>0</v>
      </c>
      <c r="K10" s="643">
        <v>0</v>
      </c>
      <c r="M10" s="644">
        <v>0</v>
      </c>
      <c r="O10" s="645">
        <v>0</v>
      </c>
      <c r="Q10" s="646">
        <v>0</v>
      </c>
    </row>
    <row r="11" spans="1:17" ht="30">
      <c r="A11" s="647" t="s">
        <v>47</v>
      </c>
      <c r="C11" s="648">
        <v>0</v>
      </c>
      <c r="E11" s="649">
        <v>0</v>
      </c>
      <c r="G11" s="650">
        <v>0</v>
      </c>
      <c r="I11" s="651">
        <v>0</v>
      </c>
      <c r="K11" s="652">
        <v>0</v>
      </c>
      <c r="M11" s="653">
        <v>0</v>
      </c>
      <c r="O11" s="654">
        <v>0</v>
      </c>
      <c r="Q11" s="655">
        <v>0</v>
      </c>
    </row>
    <row r="12" spans="1:17" ht="30">
      <c r="A12" s="656" t="s">
        <v>50</v>
      </c>
      <c r="C12" s="657">
        <v>0</v>
      </c>
      <c r="E12" s="658">
        <v>0</v>
      </c>
      <c r="G12" s="659">
        <v>0</v>
      </c>
      <c r="I12" s="660">
        <v>0</v>
      </c>
      <c r="K12" s="661">
        <v>0</v>
      </c>
      <c r="M12" s="662">
        <v>0</v>
      </c>
      <c r="O12" s="663">
        <v>0</v>
      </c>
      <c r="Q12" s="664">
        <v>0</v>
      </c>
    </row>
    <row r="13" spans="1:17" ht="30">
      <c r="A13" s="665" t="s">
        <v>53</v>
      </c>
      <c r="C13" s="666">
        <v>0</v>
      </c>
      <c r="E13" s="667">
        <v>0</v>
      </c>
      <c r="G13" s="668">
        <v>0</v>
      </c>
      <c r="I13" s="669">
        <v>0</v>
      </c>
      <c r="K13" s="670">
        <v>0</v>
      </c>
      <c r="M13" s="671">
        <v>0</v>
      </c>
      <c r="O13" s="672">
        <v>0</v>
      </c>
      <c r="Q13" s="673">
        <v>0</v>
      </c>
    </row>
    <row r="14" spans="1:17" ht="30">
      <c r="A14" s="674" t="s">
        <v>56</v>
      </c>
      <c r="C14" s="675">
        <v>0</v>
      </c>
      <c r="E14" s="676">
        <v>0</v>
      </c>
      <c r="G14" s="677">
        <v>0</v>
      </c>
      <c r="I14" s="678">
        <v>0</v>
      </c>
      <c r="K14" s="679">
        <v>0</v>
      </c>
      <c r="M14" s="680">
        <v>0</v>
      </c>
      <c r="O14" s="681">
        <v>0</v>
      </c>
      <c r="Q14" s="682">
        <v>0</v>
      </c>
    </row>
    <row r="15" spans="1:17" ht="30">
      <c r="A15" s="683" t="s">
        <v>59</v>
      </c>
      <c r="C15" s="684">
        <v>0</v>
      </c>
      <c r="E15" s="685">
        <v>0</v>
      </c>
      <c r="G15" s="686">
        <v>0</v>
      </c>
      <c r="I15" s="687">
        <v>0</v>
      </c>
      <c r="K15" s="688">
        <v>0</v>
      </c>
      <c r="M15" s="689">
        <v>0</v>
      </c>
      <c r="O15" s="690">
        <v>0</v>
      </c>
      <c r="Q15" s="691">
        <v>0</v>
      </c>
    </row>
    <row r="16" spans="1:17" ht="30">
      <c r="A16" s="692" t="s">
        <v>138</v>
      </c>
      <c r="J16" s="1"/>
      <c r="K16" s="693">
        <v>0</v>
      </c>
      <c r="M16" s="694">
        <v>0</v>
      </c>
      <c r="O16" s="695">
        <v>124101224</v>
      </c>
      <c r="Q16" s="696">
        <v>124101224</v>
      </c>
    </row>
    <row r="17" spans="1:17" ht="30">
      <c r="A17" s="697" t="s">
        <v>139</v>
      </c>
      <c r="J17" s="1"/>
      <c r="K17" s="698">
        <v>0</v>
      </c>
      <c r="M17" s="699">
        <v>0</v>
      </c>
      <c r="O17" s="700">
        <v>250974856</v>
      </c>
      <c r="Q17" s="701">
        <v>250974856</v>
      </c>
    </row>
    <row r="18" spans="1:17" ht="30">
      <c r="A18" s="702" t="s">
        <v>140</v>
      </c>
      <c r="J18" s="1"/>
      <c r="K18" s="703">
        <v>0</v>
      </c>
      <c r="M18" s="704">
        <v>0</v>
      </c>
      <c r="O18" s="705">
        <v>-4116979</v>
      </c>
      <c r="Q18" s="706">
        <v>-4116979</v>
      </c>
    </row>
    <row r="19" spans="1:17" ht="30">
      <c r="A19" s="707" t="s">
        <v>141</v>
      </c>
      <c r="J19" s="1"/>
      <c r="K19" s="708">
        <v>0</v>
      </c>
      <c r="M19" s="709">
        <v>0</v>
      </c>
      <c r="O19" s="710">
        <v>14819943</v>
      </c>
      <c r="Q19" s="711">
        <v>14819943</v>
      </c>
    </row>
    <row r="20" spans="1:17" ht="30">
      <c r="A20" s="712" t="s">
        <v>131</v>
      </c>
      <c r="J20" s="1"/>
      <c r="K20" s="713">
        <v>95673309</v>
      </c>
      <c r="M20" s="714">
        <v>0</v>
      </c>
      <c r="O20" s="715">
        <v>-127715774</v>
      </c>
      <c r="Q20" s="716">
        <v>-32042465</v>
      </c>
    </row>
    <row r="21" spans="1:17">
      <c r="A21" s="717" t="s">
        <v>22</v>
      </c>
      <c r="C21" s="718">
        <f>SUM(C9:$C$20)</f>
        <v>0</v>
      </c>
      <c r="E21" s="719">
        <f>SUM(E9:$E$20)</f>
        <v>0</v>
      </c>
      <c r="G21" s="720">
        <f>SUM(G9:$G$20)</f>
        <v>0</v>
      </c>
      <c r="I21" s="721">
        <f>SUM(I9:$I$20)</f>
        <v>0</v>
      </c>
      <c r="K21" s="722">
        <f>SUM(K9:$K$20)</f>
        <v>95673309</v>
      </c>
      <c r="M21" s="723">
        <f>SUM(M9:$M$20)</f>
        <v>0</v>
      </c>
      <c r="O21" s="724">
        <f>SUM(O9:$O$20)</f>
        <v>258063270</v>
      </c>
      <c r="Q21" s="725">
        <f>SUM(Q9:$Q$20)</f>
        <v>353736579</v>
      </c>
    </row>
    <row r="22" spans="1:17">
      <c r="C22" s="726"/>
      <c r="E22" s="727"/>
      <c r="G22" s="728"/>
      <c r="I22" s="729"/>
      <c r="K22" s="730"/>
      <c r="M22" s="731"/>
      <c r="O22" s="732"/>
      <c r="Q22" s="733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910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</row>
    <row r="2" spans="1:11" ht="20.100000000000001" customHeight="1">
      <c r="A2" s="911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</row>
    <row r="3" spans="1:11" ht="20.100000000000001" customHeight="1">
      <c r="A3" s="912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</row>
    <row r="5" spans="1:11" ht="15.75">
      <c r="A5" s="913" t="s">
        <v>154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</row>
    <row r="7" spans="1:11" ht="15.75">
      <c r="A7" s="914" t="s">
        <v>155</v>
      </c>
      <c r="B7" s="777"/>
      <c r="C7" s="777"/>
      <c r="E7" s="915" t="s">
        <v>113</v>
      </c>
      <c r="F7" s="777"/>
      <c r="G7" s="777"/>
      <c r="I7" s="916" t="s">
        <v>7</v>
      </c>
      <c r="J7" s="777"/>
      <c r="K7" s="777"/>
    </row>
    <row r="8" spans="1:11" ht="31.5">
      <c r="A8" s="734" t="s">
        <v>156</v>
      </c>
      <c r="C8" s="735" t="s">
        <v>74</v>
      </c>
      <c r="E8" s="736" t="s">
        <v>157</v>
      </c>
      <c r="G8" s="737" t="s">
        <v>158</v>
      </c>
      <c r="I8" s="738" t="s">
        <v>157</v>
      </c>
      <c r="K8" s="739" t="s">
        <v>158</v>
      </c>
    </row>
    <row r="9" spans="1:11">
      <c r="A9" s="740" t="s">
        <v>159</v>
      </c>
      <c r="C9" s="1" t="s">
        <v>89</v>
      </c>
      <c r="E9" s="741">
        <v>3473640</v>
      </c>
      <c r="G9" s="742">
        <f>E9/E11</f>
        <v>1</v>
      </c>
      <c r="I9" s="743">
        <v>13753907</v>
      </c>
      <c r="K9" s="744">
        <f>I9/I11</f>
        <v>0.12356019374268765</v>
      </c>
    </row>
    <row r="10" spans="1:11">
      <c r="A10" s="745" t="s">
        <v>159</v>
      </c>
      <c r="C10" s="1" t="s">
        <v>91</v>
      </c>
      <c r="H10" s="1"/>
      <c r="I10" s="746">
        <v>97559507</v>
      </c>
      <c r="K10" s="747">
        <f>I10/I11</f>
        <v>0.87643980625731233</v>
      </c>
    </row>
    <row r="11" spans="1:11">
      <c r="A11" s="748" t="s">
        <v>22</v>
      </c>
      <c r="E11" s="749">
        <f>SUM(E9:$E$10)</f>
        <v>3473640</v>
      </c>
      <c r="G11" s="750">
        <f>SUM(G9:$G$10)</f>
        <v>1</v>
      </c>
      <c r="I11" s="751">
        <f>SUM(I9:$I$10)</f>
        <v>111313414</v>
      </c>
      <c r="K11" s="752">
        <f>SUM(K9:$K$10)</f>
        <v>1</v>
      </c>
    </row>
    <row r="12" spans="1:11">
      <c r="E12" s="753"/>
      <c r="G12" s="754"/>
      <c r="I12" s="755"/>
      <c r="K12" s="756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917" t="s">
        <v>0</v>
      </c>
      <c r="B1" s="768"/>
      <c r="C1" s="768"/>
      <c r="D1" s="768"/>
      <c r="E1" s="768"/>
    </row>
    <row r="2" spans="1:5" ht="20.100000000000001" customHeight="1">
      <c r="A2" s="918" t="s">
        <v>97</v>
      </c>
      <c r="B2" s="768"/>
      <c r="C2" s="768"/>
      <c r="D2" s="768"/>
      <c r="E2" s="768"/>
    </row>
    <row r="3" spans="1:5" ht="20.100000000000001" customHeight="1">
      <c r="A3" s="919" t="s">
        <v>2</v>
      </c>
      <c r="B3" s="768"/>
      <c r="C3" s="768"/>
      <c r="D3" s="768"/>
      <c r="E3" s="768"/>
    </row>
    <row r="5" spans="1:5" ht="15.75">
      <c r="A5" s="920" t="s">
        <v>160</v>
      </c>
      <c r="B5" s="768"/>
      <c r="C5" s="768"/>
      <c r="D5" s="768"/>
      <c r="E5" s="768"/>
    </row>
    <row r="7" spans="1:5" ht="15.75">
      <c r="C7" s="757" t="s">
        <v>113</v>
      </c>
      <c r="E7" s="758" t="s">
        <v>7</v>
      </c>
    </row>
    <row r="8" spans="1:5" ht="15.75">
      <c r="A8" s="759" t="s">
        <v>109</v>
      </c>
      <c r="C8" s="760" t="s">
        <v>78</v>
      </c>
      <c r="E8" s="761" t="s">
        <v>78</v>
      </c>
    </row>
    <row r="9" spans="1:5">
      <c r="A9" s="762" t="s">
        <v>22</v>
      </c>
      <c r="C9" s="763">
        <f>SUM($C$8)</f>
        <v>0</v>
      </c>
      <c r="E9" s="764">
        <f>SUM($E$8)</f>
        <v>0</v>
      </c>
    </row>
    <row r="10" spans="1:5">
      <c r="C10" s="765"/>
      <c r="E10" s="766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>
      <c r="A1" s="771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</row>
    <row r="2" spans="1:23" ht="20.100000000000001" customHeight="1">
      <c r="A2" s="772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</row>
    <row r="3" spans="1:23" ht="20.100000000000001" customHeight="1">
      <c r="A3" s="773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</row>
    <row r="5" spans="1:23" ht="15.75">
      <c r="A5" s="774" t="s">
        <v>3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</row>
    <row r="6" spans="1:23" ht="15.75">
      <c r="A6" s="775" t="s">
        <v>4</v>
      </c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</row>
    <row r="8" spans="1:23" ht="15.75">
      <c r="C8" s="776" t="s">
        <v>5</v>
      </c>
      <c r="D8" s="777"/>
      <c r="E8" s="777"/>
      <c r="F8" s="777"/>
      <c r="G8" s="777"/>
      <c r="I8" s="778" t="s">
        <v>6</v>
      </c>
      <c r="J8" s="777"/>
      <c r="K8" s="777"/>
      <c r="L8" s="777"/>
      <c r="M8" s="777"/>
      <c r="O8" s="779" t="s">
        <v>7</v>
      </c>
      <c r="P8" s="777"/>
      <c r="Q8" s="777"/>
      <c r="R8" s="777"/>
      <c r="S8" s="777"/>
      <c r="T8" s="777"/>
      <c r="U8" s="777"/>
      <c r="V8" s="777"/>
      <c r="W8" s="777"/>
    </row>
    <row r="9" spans="1:23">
      <c r="A9" s="780" t="s">
        <v>8</v>
      </c>
      <c r="C9" s="780" t="s">
        <v>9</v>
      </c>
      <c r="E9" s="780" t="s">
        <v>10</v>
      </c>
      <c r="G9" s="780" t="s">
        <v>11</v>
      </c>
      <c r="I9" s="780" t="s">
        <v>12</v>
      </c>
      <c r="J9" s="768"/>
      <c r="L9" s="780" t="s">
        <v>13</v>
      </c>
      <c r="M9" s="768"/>
      <c r="O9" s="780" t="s">
        <v>9</v>
      </c>
      <c r="Q9" s="786" t="s">
        <v>14</v>
      </c>
      <c r="S9" s="780" t="s">
        <v>10</v>
      </c>
      <c r="U9" s="780" t="s">
        <v>11</v>
      </c>
      <c r="W9" s="790" t="s">
        <v>15</v>
      </c>
    </row>
    <row r="10" spans="1:23">
      <c r="A10" s="781"/>
      <c r="C10" s="782"/>
      <c r="E10" s="783"/>
      <c r="G10" s="784"/>
      <c r="I10" s="2" t="s">
        <v>9</v>
      </c>
      <c r="J10" s="3" t="s">
        <v>10</v>
      </c>
      <c r="L10" s="4" t="s">
        <v>9</v>
      </c>
      <c r="M10" s="5" t="s">
        <v>16</v>
      </c>
      <c r="O10" s="785"/>
      <c r="Q10" s="787"/>
      <c r="S10" s="788"/>
      <c r="U10" s="789"/>
      <c r="W10" s="791"/>
    </row>
    <row r="11" spans="1:23">
      <c r="A11" s="6" t="s">
        <v>17</v>
      </c>
      <c r="H11" s="1"/>
      <c r="I11" s="7">
        <v>598523</v>
      </c>
      <c r="J11" s="8">
        <v>2138042749</v>
      </c>
      <c r="L11" s="9">
        <v>350000</v>
      </c>
      <c r="M11" s="10">
        <v>1322810926</v>
      </c>
    </row>
    <row r="12" spans="1:23" ht="45">
      <c r="A12" s="11" t="s">
        <v>18</v>
      </c>
      <c r="H12" s="1"/>
      <c r="I12" s="12">
        <v>281716</v>
      </c>
      <c r="J12" s="13">
        <v>838293729</v>
      </c>
      <c r="L12" s="14">
        <v>320000</v>
      </c>
      <c r="M12" s="15">
        <v>1004308689</v>
      </c>
    </row>
    <row r="13" spans="1:23" ht="30">
      <c r="A13" s="16" t="s">
        <v>19</v>
      </c>
      <c r="H13" s="1"/>
      <c r="I13" s="17">
        <v>3200000</v>
      </c>
      <c r="J13" s="18">
        <v>18248762746</v>
      </c>
      <c r="L13" s="19">
        <v>3331047</v>
      </c>
      <c r="M13" s="20">
        <v>19236850329</v>
      </c>
    </row>
    <row r="14" spans="1:23">
      <c r="A14" s="21" t="s">
        <v>20</v>
      </c>
      <c r="C14" s="22">
        <v>100815683</v>
      </c>
      <c r="E14" s="23">
        <v>1025795494896</v>
      </c>
      <c r="G14" s="24">
        <v>1121517582079</v>
      </c>
      <c r="I14" s="25">
        <v>3572299</v>
      </c>
      <c r="J14" s="26">
        <v>40711650032</v>
      </c>
      <c r="L14" s="27">
        <v>3063798</v>
      </c>
      <c r="M14" s="28">
        <v>36257055694</v>
      </c>
      <c r="O14" s="29">
        <v>101324184</v>
      </c>
      <c r="Q14" s="30">
        <v>11560</v>
      </c>
      <c r="S14" s="31">
        <v>1035315061363</v>
      </c>
      <c r="U14" s="32">
        <v>1166634049849</v>
      </c>
      <c r="W14" s="33">
        <v>0.92628646880301524</v>
      </c>
    </row>
    <row r="15" spans="1:23">
      <c r="A15" s="34" t="s">
        <v>21</v>
      </c>
      <c r="H15" s="1"/>
      <c r="I15" s="35">
        <v>1434594</v>
      </c>
      <c r="J15" s="36">
        <v>3515405468</v>
      </c>
      <c r="L15" s="37">
        <v>166300</v>
      </c>
      <c r="M15" s="38">
        <v>428888835</v>
      </c>
    </row>
    <row r="16" spans="1:23">
      <c r="A16" s="39" t="s">
        <v>22</v>
      </c>
      <c r="C16" s="40">
        <f>SUM(C11:$C$15)</f>
        <v>100815683</v>
      </c>
      <c r="E16" s="41">
        <f>SUM(E11:$E$15)</f>
        <v>1025795494896</v>
      </c>
      <c r="G16" s="42">
        <f>SUM(G11:$G$15)</f>
        <v>1121517582079</v>
      </c>
      <c r="I16" s="43">
        <f>SUM(I11:$I$15)</f>
        <v>9087132</v>
      </c>
      <c r="J16" s="44">
        <f>SUM(J11:$J$15)</f>
        <v>65452154724</v>
      </c>
      <c r="L16" s="45">
        <f>SUM(L11:$L$15)</f>
        <v>7231145</v>
      </c>
      <c r="M16" s="46">
        <f>SUM(M11:$M$15)</f>
        <v>58249914473</v>
      </c>
      <c r="O16" s="47">
        <f>SUM(O11:$O$15)</f>
        <v>101324184</v>
      </c>
      <c r="Q16" s="48">
        <f>SUM(Q11:$Q$15)</f>
        <v>11560</v>
      </c>
      <c r="S16" s="49">
        <f>SUM(S11:$S$15)</f>
        <v>1035315061363</v>
      </c>
      <c r="U16" s="50">
        <f>SUM(U11:$U$15)</f>
        <v>1166634049849</v>
      </c>
      <c r="W16" s="51">
        <f>SUM(W11:$W$15)</f>
        <v>0.92628646880301524</v>
      </c>
    </row>
    <row r="17" spans="3:23">
      <c r="C17" s="52"/>
      <c r="E17" s="53"/>
      <c r="G17" s="54"/>
      <c r="I17" s="55"/>
      <c r="J17" s="56"/>
      <c r="L17" s="57"/>
      <c r="M17" s="58"/>
      <c r="O17" s="59"/>
      <c r="Q17" s="60"/>
      <c r="S17" s="61"/>
      <c r="U17" s="62"/>
      <c r="W17" s="63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792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</row>
    <row r="2" spans="1:17" ht="20.100000000000001" customHeight="1">
      <c r="A2" s="793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</row>
    <row r="3" spans="1:17" ht="20.100000000000001" customHeight="1">
      <c r="A3" s="794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</row>
    <row r="5" spans="1:17" ht="15.75">
      <c r="A5" s="795" t="s">
        <v>23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</row>
    <row r="7" spans="1:17" ht="15.75">
      <c r="C7" s="796" t="s">
        <v>5</v>
      </c>
      <c r="D7" s="777"/>
      <c r="E7" s="777"/>
      <c r="F7" s="777"/>
      <c r="G7" s="777"/>
      <c r="H7" s="777"/>
      <c r="I7" s="777"/>
      <c r="K7" s="797" t="s">
        <v>7</v>
      </c>
      <c r="L7" s="777"/>
      <c r="M7" s="777"/>
      <c r="N7" s="777"/>
      <c r="O7" s="777"/>
      <c r="P7" s="777"/>
      <c r="Q7" s="777"/>
    </row>
    <row r="8" spans="1:17" ht="15.75">
      <c r="A8" s="64" t="s">
        <v>24</v>
      </c>
      <c r="C8" s="65" t="s">
        <v>25</v>
      </c>
      <c r="E8" s="66" t="s">
        <v>26</v>
      </c>
      <c r="G8" s="67" t="s">
        <v>27</v>
      </c>
      <c r="I8" s="68" t="s">
        <v>28</v>
      </c>
      <c r="K8" s="69" t="s">
        <v>25</v>
      </c>
      <c r="M8" s="70" t="s">
        <v>26</v>
      </c>
      <c r="O8" s="71" t="s">
        <v>27</v>
      </c>
      <c r="Q8" s="72" t="s">
        <v>28</v>
      </c>
    </row>
    <row r="9" spans="1:17">
      <c r="A9" s="73" t="s">
        <v>22</v>
      </c>
      <c r="C9" s="74">
        <f>SUM($C$8)</f>
        <v>0</v>
      </c>
      <c r="E9" s="75">
        <f>SUM($E$8)</f>
        <v>0</v>
      </c>
      <c r="I9" s="76">
        <f>SUM($I$8)</f>
        <v>0</v>
      </c>
      <c r="K9" s="77">
        <f>SUM($K$8)</f>
        <v>0</v>
      </c>
      <c r="M9" s="78">
        <f>SUM($M$8)</f>
        <v>0</v>
      </c>
      <c r="Q9" s="79">
        <f>SUM($Q$8)</f>
        <v>0</v>
      </c>
    </row>
    <row r="10" spans="1:17">
      <c r="C10" s="80"/>
      <c r="E10" s="81"/>
      <c r="I10" s="82"/>
      <c r="K10" s="83"/>
      <c r="M10" s="84"/>
      <c r="Q10" s="85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8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798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H1" s="768"/>
      <c r="AI1" s="768"/>
    </row>
    <row r="2" spans="1:35" ht="20.100000000000001" customHeight="1">
      <c r="A2" s="799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768"/>
      <c r="AI2" s="768"/>
    </row>
    <row r="3" spans="1:35" ht="20.100000000000001" customHeight="1">
      <c r="A3" s="800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8"/>
      <c r="AF3" s="768"/>
      <c r="AG3" s="768"/>
      <c r="AH3" s="768"/>
      <c r="AI3" s="768"/>
    </row>
    <row r="5" spans="1:35" ht="15.75">
      <c r="A5" s="801" t="s">
        <v>29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  <c r="X5" s="768"/>
      <c r="Y5" s="768"/>
      <c r="Z5" s="768"/>
      <c r="AA5" s="768"/>
      <c r="AB5" s="768"/>
      <c r="AC5" s="768"/>
      <c r="AD5" s="768"/>
      <c r="AE5" s="768"/>
      <c r="AF5" s="768"/>
      <c r="AG5" s="768"/>
      <c r="AH5" s="768"/>
      <c r="AI5" s="768"/>
    </row>
    <row r="7" spans="1:35" ht="15.75">
      <c r="C7" s="802" t="s">
        <v>30</v>
      </c>
      <c r="D7" s="777"/>
      <c r="E7" s="777"/>
      <c r="F7" s="777"/>
      <c r="G7" s="777"/>
      <c r="H7" s="777"/>
      <c r="I7" s="777"/>
      <c r="J7" s="777"/>
      <c r="K7" s="777"/>
      <c r="L7" s="777"/>
      <c r="M7" s="777"/>
      <c r="O7" s="803" t="s">
        <v>5</v>
      </c>
      <c r="P7" s="777"/>
      <c r="Q7" s="777"/>
      <c r="R7" s="777"/>
      <c r="S7" s="777"/>
      <c r="U7" s="804" t="s">
        <v>6</v>
      </c>
      <c r="V7" s="777"/>
      <c r="W7" s="777"/>
      <c r="X7" s="777"/>
      <c r="Y7" s="777"/>
      <c r="AA7" s="805" t="s">
        <v>7</v>
      </c>
      <c r="AB7" s="777"/>
      <c r="AC7" s="777"/>
      <c r="AD7" s="777"/>
      <c r="AE7" s="777"/>
      <c r="AF7" s="777"/>
      <c r="AG7" s="777"/>
      <c r="AH7" s="777"/>
      <c r="AI7" s="777"/>
    </row>
    <row r="8" spans="1:35">
      <c r="A8" s="780" t="s">
        <v>31</v>
      </c>
      <c r="C8" s="807" t="s">
        <v>32</v>
      </c>
      <c r="E8" s="809" t="s">
        <v>33</v>
      </c>
      <c r="G8" s="811" t="s">
        <v>34</v>
      </c>
      <c r="I8" s="813" t="s">
        <v>35</v>
      </c>
      <c r="K8" s="815" t="s">
        <v>36</v>
      </c>
      <c r="M8" s="817" t="s">
        <v>28</v>
      </c>
      <c r="O8" s="780" t="s">
        <v>9</v>
      </c>
      <c r="Q8" s="780" t="s">
        <v>10</v>
      </c>
      <c r="S8" s="780" t="s">
        <v>11</v>
      </c>
      <c r="U8" s="780" t="s">
        <v>12</v>
      </c>
      <c r="V8" s="768"/>
      <c r="X8" s="780" t="s">
        <v>13</v>
      </c>
      <c r="Y8" s="768"/>
      <c r="AA8" s="780" t="s">
        <v>9</v>
      </c>
      <c r="AC8" s="823" t="s">
        <v>37</v>
      </c>
      <c r="AE8" s="780" t="s">
        <v>10</v>
      </c>
      <c r="AG8" s="780" t="s">
        <v>11</v>
      </c>
      <c r="AI8" s="827" t="s">
        <v>15</v>
      </c>
    </row>
    <row r="9" spans="1:35">
      <c r="A9" s="806"/>
      <c r="C9" s="808"/>
      <c r="E9" s="810"/>
      <c r="G9" s="812"/>
      <c r="I9" s="814"/>
      <c r="K9" s="816"/>
      <c r="M9" s="818"/>
      <c r="O9" s="819"/>
      <c r="Q9" s="820"/>
      <c r="S9" s="821"/>
      <c r="U9" s="86" t="s">
        <v>9</v>
      </c>
      <c r="V9" s="87" t="s">
        <v>10</v>
      </c>
      <c r="X9" s="88" t="s">
        <v>9</v>
      </c>
      <c r="Y9" s="89" t="s">
        <v>16</v>
      </c>
      <c r="AA9" s="822"/>
      <c r="AC9" s="824"/>
      <c r="AE9" s="825"/>
      <c r="AG9" s="826"/>
      <c r="AI9" s="828"/>
    </row>
    <row r="10" spans="1:35" ht="45">
      <c r="A10" s="90" t="s">
        <v>38</v>
      </c>
      <c r="C10" s="1" t="s">
        <v>39</v>
      </c>
      <c r="E10" s="1" t="s">
        <v>40</v>
      </c>
      <c r="G10" s="1" t="s">
        <v>41</v>
      </c>
      <c r="I10" s="1" t="s">
        <v>42</v>
      </c>
      <c r="K10" s="1" t="s">
        <v>43</v>
      </c>
      <c r="O10" s="91">
        <v>3000</v>
      </c>
      <c r="Q10" s="92">
        <v>2036900680</v>
      </c>
      <c r="S10" s="93">
        <v>0</v>
      </c>
      <c r="Z10" s="1"/>
      <c r="AA10" s="94">
        <v>3000</v>
      </c>
      <c r="AC10" s="95">
        <v>708342</v>
      </c>
      <c r="AE10" s="96">
        <v>2036900680</v>
      </c>
      <c r="AG10" s="97">
        <v>0</v>
      </c>
      <c r="AI10" s="98">
        <v>0</v>
      </c>
    </row>
    <row r="11" spans="1:35" ht="45">
      <c r="A11" s="99" t="s">
        <v>44</v>
      </c>
      <c r="C11" s="1" t="s">
        <v>39</v>
      </c>
      <c r="E11" s="1" t="s">
        <v>40</v>
      </c>
      <c r="G11" s="1" t="s">
        <v>45</v>
      </c>
      <c r="I11" s="1" t="s">
        <v>46</v>
      </c>
      <c r="K11" s="1" t="s">
        <v>43</v>
      </c>
      <c r="T11" s="1"/>
      <c r="U11" s="100">
        <v>13667</v>
      </c>
      <c r="V11" s="101">
        <v>9709627964</v>
      </c>
      <c r="X11" s="102">
        <v>0</v>
      </c>
      <c r="Y11" s="103">
        <v>0</v>
      </c>
      <c r="AA11" s="104">
        <v>13667</v>
      </c>
      <c r="AC11" s="105">
        <v>723213</v>
      </c>
      <c r="AE11" s="106">
        <v>9709627964</v>
      </c>
      <c r="AG11" s="107">
        <v>0</v>
      </c>
      <c r="AI11" s="108">
        <v>0</v>
      </c>
    </row>
    <row r="12" spans="1:35" ht="45">
      <c r="A12" s="109" t="s">
        <v>47</v>
      </c>
      <c r="C12" s="1" t="s">
        <v>39</v>
      </c>
      <c r="E12" s="1" t="s">
        <v>40</v>
      </c>
      <c r="G12" s="1" t="s">
        <v>48</v>
      </c>
      <c r="I12" s="1" t="s">
        <v>49</v>
      </c>
      <c r="K12" s="1" t="s">
        <v>43</v>
      </c>
      <c r="T12" s="1"/>
      <c r="U12" s="110">
        <v>2226</v>
      </c>
      <c r="V12" s="111">
        <v>1569353956</v>
      </c>
      <c r="X12" s="112">
        <v>0</v>
      </c>
      <c r="Y12" s="113">
        <v>0</v>
      </c>
      <c r="AA12" s="114">
        <v>2226</v>
      </c>
      <c r="AC12" s="115">
        <v>705741</v>
      </c>
      <c r="AE12" s="116">
        <v>1569353956</v>
      </c>
      <c r="AG12" s="117">
        <v>0</v>
      </c>
      <c r="AI12" s="118">
        <v>0</v>
      </c>
    </row>
    <row r="13" spans="1:35" ht="45">
      <c r="A13" s="119" t="s">
        <v>50</v>
      </c>
      <c r="C13" s="1" t="s">
        <v>39</v>
      </c>
      <c r="E13" s="1" t="s">
        <v>40</v>
      </c>
      <c r="G13" s="1" t="s">
        <v>51</v>
      </c>
      <c r="I13" s="1" t="s">
        <v>52</v>
      </c>
      <c r="K13" s="1" t="s">
        <v>43</v>
      </c>
      <c r="T13" s="1"/>
      <c r="U13" s="120">
        <v>14</v>
      </c>
      <c r="V13" s="121">
        <v>10185390</v>
      </c>
      <c r="X13" s="122">
        <v>0</v>
      </c>
      <c r="Y13" s="123">
        <v>0</v>
      </c>
      <c r="AA13" s="124">
        <v>14</v>
      </c>
      <c r="AC13" s="125">
        <v>729318</v>
      </c>
      <c r="AE13" s="126">
        <v>10185390</v>
      </c>
      <c r="AG13" s="127">
        <v>0</v>
      </c>
      <c r="AI13" s="128">
        <v>0</v>
      </c>
    </row>
    <row r="14" spans="1:35" ht="45">
      <c r="A14" s="129" t="s">
        <v>53</v>
      </c>
      <c r="C14" s="1" t="s">
        <v>39</v>
      </c>
      <c r="E14" s="1" t="s">
        <v>40</v>
      </c>
      <c r="G14" s="1" t="s">
        <v>54</v>
      </c>
      <c r="I14" s="1" t="s">
        <v>55</v>
      </c>
      <c r="K14" s="1" t="s">
        <v>43</v>
      </c>
      <c r="O14" s="130">
        <v>2000</v>
      </c>
      <c r="Q14" s="131">
        <v>1304945400</v>
      </c>
      <c r="S14" s="132">
        <v>0</v>
      </c>
      <c r="U14" s="133">
        <v>21667</v>
      </c>
      <c r="V14" s="134">
        <v>14731355090</v>
      </c>
      <c r="X14" s="135">
        <v>4000</v>
      </c>
      <c r="Y14" s="136">
        <v>2678057003</v>
      </c>
      <c r="AA14" s="137">
        <v>19667</v>
      </c>
      <c r="AC14" s="138">
        <v>682395</v>
      </c>
      <c r="AE14" s="139">
        <v>13400392845</v>
      </c>
      <c r="AG14" s="140">
        <v>0</v>
      </c>
      <c r="AI14" s="141">
        <v>0</v>
      </c>
    </row>
    <row r="15" spans="1:35" ht="45">
      <c r="A15" s="142" t="s">
        <v>56</v>
      </c>
      <c r="C15" s="1" t="s">
        <v>39</v>
      </c>
      <c r="E15" s="1" t="s">
        <v>40</v>
      </c>
      <c r="G15" s="1" t="s">
        <v>57</v>
      </c>
      <c r="I15" s="1" t="s">
        <v>58</v>
      </c>
      <c r="K15" s="1" t="s">
        <v>43</v>
      </c>
      <c r="T15" s="1"/>
      <c r="U15" s="143">
        <v>2300</v>
      </c>
      <c r="V15" s="144">
        <v>1904497057</v>
      </c>
      <c r="X15" s="145">
        <v>0</v>
      </c>
      <c r="Y15" s="146">
        <v>0</v>
      </c>
      <c r="AA15" s="147">
        <v>2300</v>
      </c>
      <c r="AC15" s="148">
        <v>836958</v>
      </c>
      <c r="AE15" s="149">
        <v>1904497057</v>
      </c>
      <c r="AG15" s="150">
        <v>0</v>
      </c>
      <c r="AI15" s="151">
        <v>0</v>
      </c>
    </row>
    <row r="16" spans="1:35" ht="45">
      <c r="A16" s="152" t="s">
        <v>59</v>
      </c>
      <c r="C16" s="1" t="s">
        <v>60</v>
      </c>
      <c r="E16" s="1" t="s">
        <v>40</v>
      </c>
      <c r="G16" s="1" t="s">
        <v>61</v>
      </c>
      <c r="I16" s="1" t="s">
        <v>62</v>
      </c>
      <c r="K16" s="1" t="s">
        <v>43</v>
      </c>
      <c r="T16" s="1"/>
      <c r="U16" s="153">
        <v>1307</v>
      </c>
      <c r="V16" s="154">
        <v>893458988</v>
      </c>
      <c r="X16" s="155">
        <v>0</v>
      </c>
      <c r="Y16" s="156">
        <v>0</v>
      </c>
      <c r="AA16" s="157">
        <v>1307</v>
      </c>
      <c r="AC16" s="158">
        <v>684217</v>
      </c>
      <c r="AE16" s="159">
        <v>893458988</v>
      </c>
      <c r="AG16" s="160">
        <v>0</v>
      </c>
      <c r="AI16" s="161">
        <v>0</v>
      </c>
    </row>
    <row r="17" spans="1:35">
      <c r="A17" s="162" t="s">
        <v>22</v>
      </c>
      <c r="O17" s="163">
        <f>SUM(O10:$O$16)</f>
        <v>5000</v>
      </c>
      <c r="Q17" s="164">
        <f>SUM(Q10:$Q$16)</f>
        <v>3341846080</v>
      </c>
      <c r="S17" s="165">
        <f>SUM(S10:$S$16)</f>
        <v>0</v>
      </c>
      <c r="U17" s="166">
        <f>SUM(U10:$U$16)</f>
        <v>41181</v>
      </c>
      <c r="V17" s="167">
        <f>SUM(V10:$V$16)</f>
        <v>28818478445</v>
      </c>
      <c r="X17" s="168">
        <f>SUM(X10:$X$16)</f>
        <v>4000</v>
      </c>
      <c r="Y17" s="169">
        <f>SUM(Y10:$Y$16)</f>
        <v>2678057003</v>
      </c>
      <c r="AA17" s="170">
        <f>SUM(AA10:$AA$16)</f>
        <v>42181</v>
      </c>
      <c r="AC17" s="171">
        <f>SUM(AC10:$AC$16)</f>
        <v>5070184</v>
      </c>
      <c r="AE17" s="172">
        <f>SUM(AE10:$AE$16)</f>
        <v>29524416880</v>
      </c>
      <c r="AG17" s="173">
        <f>SUM(AG10:$AG$16)</f>
        <v>0</v>
      </c>
      <c r="AI17" s="174">
        <f>SUM(AI10:$AI$16)</f>
        <v>0</v>
      </c>
    </row>
    <row r="18" spans="1:35">
      <c r="O18" s="175"/>
      <c r="Q18" s="176"/>
      <c r="S18" s="177"/>
      <c r="U18" s="178"/>
      <c r="V18" s="179"/>
      <c r="X18" s="180"/>
      <c r="Y18" s="181"/>
      <c r="AA18" s="182"/>
      <c r="AC18" s="183"/>
      <c r="AE18" s="184"/>
      <c r="AG18" s="185"/>
      <c r="AI18" s="186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/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829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2" spans="1:13" ht="20.100000000000001" customHeight="1">
      <c r="A2" s="830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</row>
    <row r="3" spans="1:13" ht="20.100000000000001" customHeight="1">
      <c r="A3" s="831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</row>
    <row r="5" spans="1:13" ht="15.75">
      <c r="A5" s="832" t="s">
        <v>63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</row>
    <row r="6" spans="1:13" ht="15.75">
      <c r="A6" s="833" t="s">
        <v>64</v>
      </c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</row>
    <row r="8" spans="1:13" ht="15.75">
      <c r="C8" s="834" t="s">
        <v>7</v>
      </c>
      <c r="D8" s="777"/>
      <c r="E8" s="777"/>
      <c r="F8" s="777"/>
      <c r="G8" s="777"/>
      <c r="H8" s="777"/>
      <c r="I8" s="777"/>
      <c r="J8" s="777"/>
      <c r="K8" s="777"/>
      <c r="L8" s="777"/>
      <c r="M8" s="777"/>
    </row>
    <row r="9" spans="1:13" ht="31.5">
      <c r="A9" s="187" t="s">
        <v>65</v>
      </c>
      <c r="C9" s="188" t="s">
        <v>9</v>
      </c>
      <c r="E9" s="189" t="s">
        <v>66</v>
      </c>
      <c r="G9" s="190" t="s">
        <v>67</v>
      </c>
      <c r="I9" s="191" t="s">
        <v>68</v>
      </c>
      <c r="K9" s="192" t="s">
        <v>69</v>
      </c>
      <c r="M9" s="193" t="s">
        <v>70</v>
      </c>
    </row>
    <row r="10" spans="1:13">
      <c r="A10" s="194" t="s">
        <v>22</v>
      </c>
      <c r="K10" s="195">
        <f>SUM($K$9)</f>
        <v>0</v>
      </c>
    </row>
    <row r="11" spans="1:13">
      <c r="K11" s="196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835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</row>
    <row r="2" spans="1:19" ht="20.100000000000001" customHeight="1">
      <c r="A2" s="836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</row>
    <row r="3" spans="1:19" ht="20.100000000000001" customHeight="1">
      <c r="A3" s="837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</row>
    <row r="5" spans="1:19" ht="15.75">
      <c r="A5" s="838" t="s">
        <v>71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</row>
    <row r="7" spans="1:19" ht="15.75">
      <c r="C7" s="839" t="s">
        <v>72</v>
      </c>
      <c r="D7" s="777"/>
      <c r="E7" s="777"/>
      <c r="F7" s="777"/>
      <c r="G7" s="777"/>
      <c r="H7" s="777"/>
      <c r="I7" s="777"/>
      <c r="K7" s="197" t="s">
        <v>5</v>
      </c>
      <c r="M7" s="840" t="s">
        <v>6</v>
      </c>
      <c r="N7" s="777"/>
      <c r="O7" s="777"/>
      <c r="Q7" s="841" t="s">
        <v>7</v>
      </c>
      <c r="R7" s="777"/>
      <c r="S7" s="777"/>
    </row>
    <row r="8" spans="1:19" ht="31.5">
      <c r="A8" s="198" t="s">
        <v>73</v>
      </c>
      <c r="C8" s="199" t="s">
        <v>74</v>
      </c>
      <c r="E8" s="200" t="s">
        <v>75</v>
      </c>
      <c r="G8" s="201" t="s">
        <v>76</v>
      </c>
      <c r="I8" s="202" t="s">
        <v>77</v>
      </c>
      <c r="K8" s="203" t="s">
        <v>78</v>
      </c>
      <c r="M8" s="204" t="s">
        <v>79</v>
      </c>
      <c r="O8" s="205" t="s">
        <v>80</v>
      </c>
      <c r="Q8" s="206" t="s">
        <v>78</v>
      </c>
      <c r="S8" s="207" t="s">
        <v>15</v>
      </c>
    </row>
    <row r="9" spans="1:19" ht="30">
      <c r="A9" s="208" t="s">
        <v>81</v>
      </c>
      <c r="C9" s="1" t="s">
        <v>82</v>
      </c>
      <c r="E9" s="209" t="s">
        <v>83</v>
      </c>
      <c r="G9" s="1" t="s">
        <v>84</v>
      </c>
      <c r="I9" s="1" t="s">
        <v>43</v>
      </c>
      <c r="K9" s="210">
        <v>50000000</v>
      </c>
      <c r="P9" s="1"/>
      <c r="Q9" s="211">
        <v>50000000</v>
      </c>
      <c r="S9" s="212">
        <v>3.9699101398716532E-5</v>
      </c>
    </row>
    <row r="10" spans="1:19" ht="30">
      <c r="A10" s="213" t="s">
        <v>81</v>
      </c>
      <c r="C10" s="1" t="s">
        <v>85</v>
      </c>
      <c r="E10" s="214" t="s">
        <v>83</v>
      </c>
      <c r="G10" s="1" t="s">
        <v>86</v>
      </c>
      <c r="I10" s="1" t="s">
        <v>43</v>
      </c>
      <c r="K10" s="215">
        <v>2428045</v>
      </c>
      <c r="M10" s="216">
        <v>0</v>
      </c>
      <c r="O10" s="217">
        <v>454347</v>
      </c>
      <c r="Q10" s="218">
        <v>1973698</v>
      </c>
      <c r="S10" s="219">
        <v>1.5670807406488804E-6</v>
      </c>
    </row>
    <row r="11" spans="1:19" ht="30">
      <c r="A11" s="220" t="s">
        <v>81</v>
      </c>
      <c r="C11" s="1" t="s">
        <v>87</v>
      </c>
      <c r="E11" s="221" t="s">
        <v>83</v>
      </c>
      <c r="G11" s="1" t="s">
        <v>86</v>
      </c>
      <c r="I11" s="1" t="s">
        <v>43</v>
      </c>
      <c r="K11" s="222">
        <v>3752569144</v>
      </c>
      <c r="M11" s="223">
        <v>0</v>
      </c>
      <c r="O11" s="224">
        <v>900302366</v>
      </c>
      <c r="Q11" s="225">
        <v>2852266778</v>
      </c>
      <c r="S11" s="226">
        <v>2.2646485607202499E-3</v>
      </c>
    </row>
    <row r="12" spans="1:19" ht="30">
      <c r="A12" s="227" t="s">
        <v>81</v>
      </c>
      <c r="C12" s="1" t="s">
        <v>88</v>
      </c>
      <c r="E12" s="228" t="s">
        <v>83</v>
      </c>
      <c r="G12" s="1" t="s">
        <v>86</v>
      </c>
      <c r="I12" s="1" t="s">
        <v>43</v>
      </c>
      <c r="K12" s="229">
        <v>8076137777</v>
      </c>
      <c r="M12" s="230">
        <v>0</v>
      </c>
      <c r="O12" s="231">
        <v>105214835</v>
      </c>
      <c r="Q12" s="232">
        <v>7970922942</v>
      </c>
      <c r="S12" s="233">
        <v>6.3287695623162775E-3</v>
      </c>
    </row>
    <row r="13" spans="1:19" ht="30">
      <c r="A13" s="234" t="s">
        <v>81</v>
      </c>
      <c r="C13" s="1" t="s">
        <v>89</v>
      </c>
      <c r="E13" s="235" t="s">
        <v>90</v>
      </c>
      <c r="G13" s="1" t="s">
        <v>84</v>
      </c>
      <c r="I13" s="1" t="s">
        <v>43</v>
      </c>
      <c r="K13" s="236">
        <v>493316504</v>
      </c>
      <c r="M13" s="237">
        <v>3473640</v>
      </c>
      <c r="O13" s="238">
        <v>350000</v>
      </c>
      <c r="Q13" s="239">
        <v>496440144</v>
      </c>
      <c r="S13" s="240">
        <v>3.941645523009887E-4</v>
      </c>
    </row>
    <row r="14" spans="1:19" ht="30">
      <c r="A14" s="241" t="s">
        <v>81</v>
      </c>
      <c r="C14" s="1" t="s">
        <v>91</v>
      </c>
      <c r="E14" s="242" t="s">
        <v>90</v>
      </c>
      <c r="G14" s="1" t="s">
        <v>84</v>
      </c>
      <c r="I14" s="1" t="s">
        <v>43</v>
      </c>
      <c r="K14" s="243">
        <v>576809112</v>
      </c>
      <c r="M14" s="244">
        <v>4409034</v>
      </c>
      <c r="O14" s="245">
        <v>0</v>
      </c>
      <c r="Q14" s="246">
        <v>581218146</v>
      </c>
      <c r="S14" s="247">
        <v>4.6147676225656055E-4</v>
      </c>
    </row>
    <row r="15" spans="1:19" ht="30">
      <c r="A15" s="248" t="s">
        <v>81</v>
      </c>
      <c r="C15" s="1" t="s">
        <v>92</v>
      </c>
      <c r="E15" s="249" t="s">
        <v>83</v>
      </c>
      <c r="G15" s="1" t="s">
        <v>93</v>
      </c>
      <c r="I15" s="1" t="s">
        <v>43</v>
      </c>
      <c r="L15" s="1"/>
      <c r="M15" s="250">
        <v>454347</v>
      </c>
      <c r="O15" s="251">
        <v>350000</v>
      </c>
      <c r="Q15" s="252">
        <v>104347</v>
      </c>
      <c r="S15" s="253">
        <v>8.2849642673037467E-8</v>
      </c>
    </row>
    <row r="16" spans="1:19">
      <c r="A16" s="254" t="s">
        <v>22</v>
      </c>
      <c r="K16" s="255">
        <f>SUM(K9:$K$15)</f>
        <v>12951260582</v>
      </c>
      <c r="M16" s="256">
        <f>SUM(M9:$M$15)</f>
        <v>8337021</v>
      </c>
      <c r="O16" s="257">
        <f>SUM(O9:$O$15)</f>
        <v>1006671548</v>
      </c>
      <c r="Q16" s="258">
        <f>SUM(Q9:$Q$15)</f>
        <v>11952926055</v>
      </c>
      <c r="S16" s="259">
        <f>SUM(S9:$S$15)</f>
        <v>9.4904084693761149E-3</v>
      </c>
    </row>
    <row r="17" spans="11:19">
      <c r="K17" s="260"/>
      <c r="M17" s="261"/>
      <c r="O17" s="262"/>
      <c r="Q17" s="263"/>
      <c r="S17" s="26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842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</row>
    <row r="2" spans="1:29" ht="20.100000000000001" customHeight="1">
      <c r="A2" s="843" t="s">
        <v>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</row>
    <row r="3" spans="1:29" ht="20.100000000000001" customHeight="1">
      <c r="A3" s="844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</row>
    <row r="5" spans="1:29" ht="15.75">
      <c r="A5" s="845" t="s">
        <v>94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  <c r="X5" s="768"/>
      <c r="Y5" s="768"/>
      <c r="Z5" s="768"/>
      <c r="AA5" s="768"/>
      <c r="AB5" s="768"/>
      <c r="AC5" s="768"/>
    </row>
    <row r="7" spans="1:29" ht="15.75">
      <c r="K7" s="265" t="s">
        <v>5</v>
      </c>
      <c r="M7" s="846" t="s">
        <v>6</v>
      </c>
      <c r="N7" s="777"/>
      <c r="O7" s="777"/>
      <c r="P7" s="777"/>
      <c r="Q7" s="777"/>
      <c r="R7" s="777"/>
      <c r="S7" s="777"/>
      <c r="T7" s="777"/>
      <c r="U7" s="777"/>
      <c r="W7" s="847" t="s">
        <v>7</v>
      </c>
      <c r="X7" s="777"/>
      <c r="Y7" s="777"/>
      <c r="Z7" s="777"/>
      <c r="AA7" s="777"/>
      <c r="AB7" s="777"/>
      <c r="AC7" s="777"/>
    </row>
    <row r="8" spans="1:29">
      <c r="A8" s="780" t="s">
        <v>95</v>
      </c>
      <c r="C8" s="849" t="s">
        <v>35</v>
      </c>
      <c r="E8" s="851" t="s">
        <v>77</v>
      </c>
      <c r="G8" s="853" t="s">
        <v>96</v>
      </c>
      <c r="I8" s="855" t="s">
        <v>33</v>
      </c>
      <c r="K8" s="780" t="s">
        <v>9</v>
      </c>
      <c r="M8" s="780" t="s">
        <v>10</v>
      </c>
      <c r="O8" s="780" t="s">
        <v>11</v>
      </c>
      <c r="Q8" s="780" t="s">
        <v>12</v>
      </c>
      <c r="R8" s="768"/>
      <c r="T8" s="780" t="s">
        <v>13</v>
      </c>
      <c r="U8" s="768"/>
      <c r="W8" s="780" t="s">
        <v>9</v>
      </c>
      <c r="Y8" s="780" t="s">
        <v>10</v>
      </c>
      <c r="AA8" s="780" t="s">
        <v>11</v>
      </c>
      <c r="AC8" s="863" t="s">
        <v>15</v>
      </c>
    </row>
    <row r="9" spans="1:29">
      <c r="A9" s="848"/>
      <c r="C9" s="850"/>
      <c r="E9" s="852"/>
      <c r="G9" s="854"/>
      <c r="I9" s="856"/>
      <c r="K9" s="857"/>
      <c r="M9" s="858"/>
      <c r="O9" s="859"/>
      <c r="Q9" s="266" t="s">
        <v>9</v>
      </c>
      <c r="R9" s="267" t="s">
        <v>10</v>
      </c>
      <c r="T9" s="268" t="s">
        <v>9</v>
      </c>
      <c r="U9" s="269" t="s">
        <v>16</v>
      </c>
      <c r="W9" s="860"/>
      <c r="Y9" s="861"/>
      <c r="AA9" s="862"/>
      <c r="AC9" s="864"/>
    </row>
    <row r="10" spans="1:29">
      <c r="A10" s="270" t="s">
        <v>22</v>
      </c>
      <c r="K10" s="271">
        <f>SUM($K$9)</f>
        <v>0</v>
      </c>
      <c r="M10" s="272">
        <f>SUM($M$9)</f>
        <v>0</v>
      </c>
      <c r="O10" s="273">
        <f>SUM($O$9)</f>
        <v>0</v>
      </c>
      <c r="Q10" s="274">
        <f>SUM($Q$9)</f>
        <v>0</v>
      </c>
      <c r="R10" s="275">
        <f>SUM($R$9)</f>
        <v>0</v>
      </c>
      <c r="T10" s="276">
        <f>SUM($T$9)</f>
        <v>0</v>
      </c>
      <c r="U10" s="277">
        <f>SUM($U$9)</f>
        <v>0</v>
      </c>
      <c r="W10" s="278">
        <f>SUM($W$9)</f>
        <v>0</v>
      </c>
      <c r="Y10" s="279">
        <f>SUM($Y$9)</f>
        <v>0</v>
      </c>
      <c r="AA10" s="280">
        <f>SUM($AA$9)</f>
        <v>0</v>
      </c>
      <c r="AC10" s="281">
        <f>SUM($AC$9)</f>
        <v>0</v>
      </c>
    </row>
    <row r="11" spans="1:29">
      <c r="K11" s="282"/>
      <c r="M11" s="283"/>
      <c r="O11" s="284"/>
      <c r="Q11" s="285"/>
      <c r="R11" s="286"/>
      <c r="T11" s="287"/>
      <c r="U11" s="288"/>
      <c r="W11" s="289"/>
      <c r="Y11" s="290"/>
      <c r="AA11" s="291"/>
      <c r="AC11" s="292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/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865" t="s">
        <v>0</v>
      </c>
      <c r="B1" s="768"/>
      <c r="C1" s="768"/>
      <c r="D1" s="768"/>
      <c r="E1" s="768"/>
      <c r="F1" s="768"/>
      <c r="G1" s="768"/>
      <c r="H1" s="768"/>
      <c r="I1" s="768"/>
    </row>
    <row r="2" spans="1:9" ht="20.100000000000001" customHeight="1">
      <c r="A2" s="866" t="s">
        <v>97</v>
      </c>
      <c r="B2" s="768"/>
      <c r="C2" s="768"/>
      <c r="D2" s="768"/>
      <c r="E2" s="768"/>
      <c r="F2" s="768"/>
      <c r="G2" s="768"/>
      <c r="H2" s="768"/>
      <c r="I2" s="768"/>
    </row>
    <row r="3" spans="1:9" ht="20.100000000000001" customHeight="1">
      <c r="A3" s="867" t="s">
        <v>2</v>
      </c>
      <c r="B3" s="768"/>
      <c r="C3" s="768"/>
      <c r="D3" s="768"/>
      <c r="E3" s="768"/>
      <c r="F3" s="768"/>
      <c r="G3" s="768"/>
      <c r="H3" s="768"/>
      <c r="I3" s="768"/>
    </row>
    <row r="5" spans="1:9" ht="15.75">
      <c r="A5" s="868" t="s">
        <v>98</v>
      </c>
      <c r="B5" s="768"/>
      <c r="C5" s="768"/>
      <c r="D5" s="768"/>
      <c r="E5" s="768"/>
      <c r="F5" s="768"/>
      <c r="G5" s="768"/>
      <c r="H5" s="768"/>
      <c r="I5" s="768"/>
    </row>
    <row r="7" spans="1:9" ht="31.5">
      <c r="A7" s="293" t="s">
        <v>99</v>
      </c>
      <c r="C7" s="294" t="s">
        <v>100</v>
      </c>
      <c r="E7" s="295" t="s">
        <v>78</v>
      </c>
      <c r="G7" s="296" t="s">
        <v>101</v>
      </c>
      <c r="I7" s="297" t="s">
        <v>102</v>
      </c>
    </row>
    <row r="8" spans="1:9" ht="15.75">
      <c r="A8" s="298" t="s">
        <v>103</v>
      </c>
      <c r="C8" s="1" t="s">
        <v>104</v>
      </c>
      <c r="E8" s="299">
        <v>268087126825</v>
      </c>
      <c r="G8" s="300">
        <f>E8/269486653380</f>
        <v>0.99480669436706182</v>
      </c>
      <c r="I8" s="301">
        <f>E8/1259474351770</f>
        <v>0.21285636063032506</v>
      </c>
    </row>
    <row r="9" spans="1:9" ht="15.75">
      <c r="A9" s="302" t="s">
        <v>105</v>
      </c>
      <c r="C9" s="1" t="s">
        <v>106</v>
      </c>
      <c r="E9" s="303">
        <v>1287048791</v>
      </c>
      <c r="G9" s="304">
        <f>E9/269486653380</f>
        <v>4.7759277680633309E-3</v>
      </c>
      <c r="I9" s="305">
        <f>E9/1259474351770</f>
        <v>1.0218936091800903E-3</v>
      </c>
    </row>
    <row r="10" spans="1:9" ht="15.75">
      <c r="A10" s="306" t="s">
        <v>107</v>
      </c>
      <c r="C10" s="1" t="s">
        <v>108</v>
      </c>
      <c r="E10" s="307">
        <v>111313414</v>
      </c>
      <c r="G10" s="308">
        <f>E10/269486653380</f>
        <v>4.1305724273861625E-4</v>
      </c>
      <c r="I10" s="309">
        <f>E10/1259474351770</f>
        <v>8.8380850188466236E-5</v>
      </c>
    </row>
    <row r="11" spans="1:9" ht="15.75">
      <c r="A11" s="310" t="s">
        <v>109</v>
      </c>
      <c r="C11" s="1" t="s">
        <v>110</v>
      </c>
      <c r="E11" s="311">
        <v>1164350</v>
      </c>
      <c r="G11" s="312">
        <f>E11/269486653380</f>
        <v>4.3206221361848434E-6</v>
      </c>
      <c r="I11" s="313">
        <f>E11/1259474351770</f>
        <v>9.2447297427191177E-7</v>
      </c>
    </row>
    <row r="12" spans="1:9" ht="15.75">
      <c r="A12" s="314" t="s">
        <v>22</v>
      </c>
      <c r="E12" s="315">
        <f>SUM(E8:$E$11)</f>
        <v>269486653380</v>
      </c>
      <c r="G12" s="316">
        <f>SUM(G8:$G$11)</f>
        <v>1</v>
      </c>
      <c r="I12" s="317">
        <f>SUM(I8:$I$11)</f>
        <v>0.21396755956266791</v>
      </c>
    </row>
    <row r="13" spans="1:9">
      <c r="E13" s="318"/>
      <c r="G13" s="319"/>
      <c r="I13" s="3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869" t="s">
        <v>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</row>
    <row r="2" spans="1:19" ht="20.100000000000001" customHeight="1">
      <c r="A2" s="870" t="s">
        <v>97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</row>
    <row r="3" spans="1:19" ht="20.100000000000001" customHeight="1">
      <c r="A3" s="871" t="s">
        <v>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</row>
    <row r="5" spans="1:19" ht="15.75">
      <c r="A5" s="872" t="s">
        <v>111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</row>
    <row r="7" spans="1:19" ht="15.75">
      <c r="C7" s="873" t="s">
        <v>112</v>
      </c>
      <c r="D7" s="777"/>
      <c r="E7" s="777"/>
      <c r="F7" s="777"/>
      <c r="G7" s="777"/>
      <c r="I7" s="874" t="s">
        <v>113</v>
      </c>
      <c r="J7" s="777"/>
      <c r="K7" s="777"/>
      <c r="L7" s="777"/>
      <c r="M7" s="777"/>
      <c r="O7" s="875" t="s">
        <v>7</v>
      </c>
      <c r="P7" s="777"/>
      <c r="Q7" s="777"/>
      <c r="R7" s="777"/>
      <c r="S7" s="777"/>
    </row>
    <row r="8" spans="1:19" ht="47.25">
      <c r="A8" s="321" t="s">
        <v>24</v>
      </c>
      <c r="C8" s="322" t="s">
        <v>114</v>
      </c>
      <c r="E8" s="323" t="s">
        <v>115</v>
      </c>
      <c r="G8" s="324" t="s">
        <v>116</v>
      </c>
      <c r="I8" s="325" t="s">
        <v>117</v>
      </c>
      <c r="K8" s="326" t="s">
        <v>118</v>
      </c>
      <c r="M8" s="327" t="s">
        <v>119</v>
      </c>
      <c r="O8" s="328" t="s">
        <v>117</v>
      </c>
      <c r="Q8" s="329" t="s">
        <v>118</v>
      </c>
      <c r="S8" s="330" t="s">
        <v>119</v>
      </c>
    </row>
    <row r="9" spans="1:19">
      <c r="A9" s="331" t="s">
        <v>17</v>
      </c>
      <c r="C9" s="1" t="s">
        <v>120</v>
      </c>
      <c r="E9" s="332">
        <v>10611101</v>
      </c>
      <c r="G9" s="333">
        <v>180</v>
      </c>
      <c r="N9" s="1"/>
      <c r="O9" s="334">
        <v>0</v>
      </c>
      <c r="Q9" s="335">
        <v>0</v>
      </c>
      <c r="S9" s="336">
        <v>0</v>
      </c>
    </row>
    <row r="10" spans="1:19" ht="30">
      <c r="A10" s="337" t="s">
        <v>19</v>
      </c>
      <c r="C10" s="1" t="s">
        <v>121</v>
      </c>
      <c r="E10" s="338">
        <v>11578339</v>
      </c>
      <c r="G10" s="339">
        <v>500</v>
      </c>
      <c r="N10" s="1"/>
      <c r="O10" s="340">
        <v>0</v>
      </c>
      <c r="Q10" s="341">
        <v>0</v>
      </c>
      <c r="S10" s="342">
        <v>0</v>
      </c>
    </row>
    <row r="11" spans="1:19">
      <c r="A11" s="343" t="s">
        <v>22</v>
      </c>
      <c r="I11" s="344">
        <f>SUM(I9:$I$10)</f>
        <v>0</v>
      </c>
      <c r="K11" s="345">
        <f>SUM(K9:$K$10)</f>
        <v>0</v>
      </c>
      <c r="M11" s="346">
        <f>SUM(M9:$M$10)</f>
        <v>0</v>
      </c>
      <c r="O11" s="347">
        <f>SUM(O9:$O$10)</f>
        <v>0</v>
      </c>
      <c r="Q11" s="348">
        <f>SUM(Q9:$Q$10)</f>
        <v>0</v>
      </c>
      <c r="S11" s="349">
        <f>SUM(S9:$S$10)</f>
        <v>0</v>
      </c>
    </row>
    <row r="12" spans="1:19">
      <c r="I12" s="350"/>
      <c r="K12" s="351"/>
      <c r="M12" s="352"/>
      <c r="O12" s="353"/>
      <c r="Q12" s="354"/>
      <c r="S12" s="35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2019-10-28T09:25:08Z</dcterms:created>
  <dcterms:modified xsi:type="dcterms:W3CDTF">2023-03-25T13:50:50Z</dcterms:modified>
</cp:coreProperties>
</file>